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30" tabRatio="778" activeTab="1"/>
  </bookViews>
  <sheets>
    <sheet name="форма 2" sheetId="1" r:id="rId1"/>
    <sheet name="форма 4" sheetId="15" r:id="rId2"/>
    <sheet name="форма 6" sheetId="17" r:id="rId3"/>
    <sheet name="форма 7" sheetId="14" r:id="rId4"/>
  </sheets>
  <definedNames>
    <definedName name="_xlnm.Print_Titles" localSheetId="0">'форма 2'!$7:$7</definedName>
    <definedName name="_xlnm.Print_Titles" localSheetId="1">'форма 4'!$4:$6</definedName>
    <definedName name="_xlnm.Print_Area" localSheetId="0">'форма 2'!$A$1:$G$35</definedName>
    <definedName name="_xlnm.Print_Area" localSheetId="1">'форма 4'!$A$1:$H$136</definedName>
    <definedName name="_xlnm.Print_Area" localSheetId="2">'форма 6'!$A$1:$L$81</definedName>
    <definedName name="_xlnm.Print_Area" localSheetId="3">'форма 7'!$A$1:$O$62</definedName>
  </definedNames>
  <calcPr calcId="162913"/>
</workbook>
</file>

<file path=xl/calcChain.xml><?xml version="1.0" encoding="utf-8"?>
<calcChain xmlns="http://schemas.openxmlformats.org/spreadsheetml/2006/main">
  <c r="D9" i="15" l="1"/>
  <c r="E9" i="15"/>
  <c r="D114" i="15"/>
  <c r="D124" i="15"/>
  <c r="E119" i="15"/>
  <c r="E112" i="15"/>
  <c r="G9" i="15"/>
  <c r="G7" i="15" s="1"/>
  <c r="G8" i="15"/>
  <c r="G79" i="15" l="1"/>
  <c r="G77" i="15"/>
  <c r="G82" i="15"/>
  <c r="G68" i="15"/>
  <c r="G69" i="15"/>
  <c r="G67" i="15"/>
  <c r="G72" i="15"/>
  <c r="G38" i="15"/>
  <c r="G39" i="15"/>
  <c r="G37" i="15"/>
  <c r="G57" i="15"/>
  <c r="G12" i="15"/>
  <c r="G17" i="15"/>
  <c r="G14" i="15"/>
  <c r="G13" i="15"/>
  <c r="D71" i="15" l="1"/>
  <c r="I38" i="14"/>
  <c r="I42" i="14"/>
  <c r="G47" i="14"/>
  <c r="I58" i="14"/>
  <c r="I53" i="14"/>
  <c r="D84" i="15"/>
  <c r="G132" i="15"/>
  <c r="G129" i="15"/>
  <c r="G127" i="15" s="1"/>
  <c r="I43" i="14" l="1"/>
  <c r="G109" i="15" l="1"/>
  <c r="G107" i="15" s="1"/>
  <c r="G112" i="15"/>
  <c r="G119" i="15"/>
  <c r="G117" i="15" s="1"/>
  <c r="G122" i="15"/>
  <c r="G13" i="14" l="1"/>
  <c r="G19" i="14"/>
  <c r="G20" i="14"/>
  <c r="G21" i="14"/>
  <c r="G22" i="14"/>
  <c r="G18" i="14"/>
  <c r="G24" i="14"/>
  <c r="G25" i="14"/>
  <c r="G26" i="14"/>
  <c r="G27" i="14"/>
  <c r="G23" i="14"/>
  <c r="G29" i="14"/>
  <c r="G30" i="14"/>
  <c r="G31" i="14"/>
  <c r="G32" i="14"/>
  <c r="G28" i="14"/>
  <c r="G34" i="14"/>
  <c r="G35" i="14"/>
  <c r="G36" i="14"/>
  <c r="G37" i="14"/>
  <c r="G33" i="14"/>
  <c r="G44" i="14"/>
  <c r="G45" i="14"/>
  <c r="G46" i="14"/>
  <c r="G43" i="14"/>
  <c r="G49" i="14"/>
  <c r="G50" i="14"/>
  <c r="G51" i="14"/>
  <c r="G52" i="14"/>
  <c r="G48" i="14"/>
  <c r="G54" i="14"/>
  <c r="G55" i="14"/>
  <c r="G56" i="14"/>
  <c r="G57" i="14"/>
  <c r="G53" i="14"/>
  <c r="G59" i="14"/>
  <c r="G60" i="14"/>
  <c r="G61" i="14"/>
  <c r="G62" i="14"/>
  <c r="G58" i="14"/>
  <c r="G38" i="14" s="1"/>
  <c r="H13" i="14"/>
  <c r="H14" i="14"/>
  <c r="H15" i="14"/>
  <c r="H16" i="14"/>
  <c r="H17" i="14"/>
  <c r="H38" i="14"/>
  <c r="H39" i="14"/>
  <c r="H40" i="14"/>
  <c r="H41" i="14"/>
  <c r="H42" i="14"/>
  <c r="I39" i="14"/>
  <c r="I13" i="14" l="1"/>
  <c r="I18" i="14"/>
  <c r="I23" i="14"/>
  <c r="I28" i="14"/>
  <c r="I33" i="14"/>
  <c r="I40" i="14"/>
  <c r="I41" i="14"/>
  <c r="I8" i="14"/>
  <c r="H43" i="14"/>
  <c r="H48" i="14"/>
  <c r="K58" i="14" l="1"/>
  <c r="K53" i="14"/>
  <c r="G42" i="14"/>
  <c r="G40" i="14"/>
  <c r="K48" i="14"/>
  <c r="J48" i="14"/>
  <c r="I48" i="14"/>
  <c r="K43" i="14"/>
  <c r="J43" i="14"/>
  <c r="J38" i="14" s="1"/>
  <c r="J8" i="14" s="1"/>
  <c r="K42" i="14"/>
  <c r="J42" i="14"/>
  <c r="J12" i="14" s="1"/>
  <c r="K41" i="14"/>
  <c r="J41" i="14"/>
  <c r="G41" i="14"/>
  <c r="K40" i="14"/>
  <c r="J40" i="14"/>
  <c r="J10" i="14" s="1"/>
  <c r="K39" i="14"/>
  <c r="J39" i="14"/>
  <c r="L33" i="14"/>
  <c r="K33" i="14"/>
  <c r="G17" i="14"/>
  <c r="L28" i="14"/>
  <c r="K28" i="14"/>
  <c r="G16" i="14"/>
  <c r="L23" i="14"/>
  <c r="K23" i="14"/>
  <c r="K18" i="14"/>
  <c r="L17" i="14"/>
  <c r="L12" i="14" s="1"/>
  <c r="K17" i="14"/>
  <c r="J17" i="14"/>
  <c r="I17" i="14"/>
  <c r="H12" i="14"/>
  <c r="L16" i="14"/>
  <c r="K16" i="14"/>
  <c r="J16" i="14"/>
  <c r="J11" i="14" s="1"/>
  <c r="I16" i="14"/>
  <c r="L15" i="14"/>
  <c r="L10" i="14" s="1"/>
  <c r="K15" i="14"/>
  <c r="J15" i="14"/>
  <c r="I15" i="14"/>
  <c r="I10" i="14" s="1"/>
  <c r="H10" i="14"/>
  <c r="L14" i="14"/>
  <c r="L9" i="14" s="1"/>
  <c r="K14" i="14"/>
  <c r="J14" i="14"/>
  <c r="I14" i="14"/>
  <c r="I9" i="14" s="1"/>
  <c r="J13" i="14"/>
  <c r="H8" i="14"/>
  <c r="K12" i="14"/>
  <c r="I12" i="14"/>
  <c r="L11" i="14"/>
  <c r="K11" i="14"/>
  <c r="I11" i="14"/>
  <c r="H11" i="14"/>
  <c r="H9" i="14"/>
  <c r="J9" i="14" l="1"/>
  <c r="G11" i="14"/>
  <c r="L13" i="14"/>
  <c r="L8" i="14" s="1"/>
  <c r="K9" i="14"/>
  <c r="G14" i="14"/>
  <c r="G15" i="14"/>
  <c r="G10" i="14" s="1"/>
  <c r="K10" i="14"/>
  <c r="G39" i="14"/>
  <c r="K38" i="14"/>
  <c r="G12" i="14"/>
  <c r="K13" i="14"/>
  <c r="G9" i="14" l="1"/>
  <c r="G8" i="14"/>
  <c r="K8" i="14"/>
  <c r="I7" i="17"/>
  <c r="J7" i="17"/>
  <c r="H8" i="17"/>
  <c r="I8" i="17"/>
  <c r="J8" i="17"/>
  <c r="H9" i="17"/>
  <c r="I9" i="17"/>
  <c r="J9" i="17"/>
  <c r="G8" i="17"/>
  <c r="G9" i="17"/>
  <c r="G13" i="17"/>
  <c r="G14" i="17"/>
  <c r="G15" i="17"/>
  <c r="I12" i="17"/>
  <c r="J12" i="17"/>
  <c r="I13" i="17"/>
  <c r="J13" i="17"/>
  <c r="I14" i="17"/>
  <c r="J14" i="17"/>
  <c r="I15" i="17"/>
  <c r="J15" i="17"/>
  <c r="I16" i="17"/>
  <c r="J16" i="17"/>
  <c r="H13" i="17"/>
  <c r="H14" i="17"/>
  <c r="H15" i="17"/>
  <c r="G18" i="17"/>
  <c r="G19" i="17"/>
  <c r="G20" i="17"/>
  <c r="G21" i="17"/>
  <c r="G17" i="17"/>
  <c r="I17" i="17"/>
  <c r="J17" i="17"/>
  <c r="I18" i="17"/>
  <c r="J18" i="17"/>
  <c r="I19" i="17"/>
  <c r="J19" i="17"/>
  <c r="I20" i="17"/>
  <c r="J20" i="17"/>
  <c r="I21" i="17"/>
  <c r="J21" i="17"/>
  <c r="H19" i="17"/>
  <c r="H20" i="17"/>
  <c r="H21" i="17"/>
  <c r="H18" i="17"/>
  <c r="H17" i="17"/>
  <c r="G22" i="17"/>
  <c r="G24" i="17"/>
  <c r="G25" i="17"/>
  <c r="G26" i="17"/>
  <c r="G23" i="17"/>
  <c r="J22" i="17"/>
  <c r="I22" i="17"/>
  <c r="H22" i="17"/>
  <c r="G34" i="17"/>
  <c r="G35" i="17"/>
  <c r="G36" i="17"/>
  <c r="G33" i="17"/>
  <c r="G39" i="17"/>
  <c r="G40" i="17"/>
  <c r="G41" i="17"/>
  <c r="G37" i="17" s="1"/>
  <c r="G38" i="17"/>
  <c r="G42" i="17"/>
  <c r="J42" i="17"/>
  <c r="I42" i="17"/>
  <c r="H42" i="17"/>
  <c r="G48" i="17"/>
  <c r="G49" i="17"/>
  <c r="G50" i="17"/>
  <c r="G51" i="17"/>
  <c r="G47" i="17"/>
  <c r="G54" i="17"/>
  <c r="G53" i="17"/>
  <c r="G52" i="17"/>
  <c r="G59" i="17"/>
  <c r="G60" i="17"/>
  <c r="G61" i="17"/>
  <c r="G58" i="17"/>
  <c r="G57" i="17"/>
  <c r="G63" i="17"/>
  <c r="G64" i="17"/>
  <c r="G65" i="17"/>
  <c r="G66" i="17"/>
  <c r="G62" i="17"/>
  <c r="G69" i="17"/>
  <c r="G70" i="17"/>
  <c r="G68" i="17"/>
  <c r="I72" i="17"/>
  <c r="J72" i="17"/>
  <c r="I73" i="17"/>
  <c r="J73" i="17"/>
  <c r="I74" i="17"/>
  <c r="J74" i="17"/>
  <c r="I75" i="17"/>
  <c r="J75" i="17"/>
  <c r="I76" i="17"/>
  <c r="J76" i="17"/>
  <c r="H73" i="17"/>
  <c r="H74" i="17"/>
  <c r="H75" i="17"/>
  <c r="H76" i="17"/>
  <c r="H16" i="17" s="1"/>
  <c r="L72" i="17"/>
  <c r="G81" i="17"/>
  <c r="G80" i="17"/>
  <c r="G79" i="17"/>
  <c r="G78" i="17"/>
  <c r="J77" i="17"/>
  <c r="I77" i="17"/>
  <c r="H77" i="17"/>
  <c r="G77" i="17" s="1"/>
  <c r="G74" i="17"/>
  <c r="G71" i="17"/>
  <c r="J67" i="17"/>
  <c r="I67" i="17"/>
  <c r="H67" i="17"/>
  <c r="J62" i="17"/>
  <c r="I62" i="17"/>
  <c r="H62" i="17"/>
  <c r="J57" i="17"/>
  <c r="I57" i="17"/>
  <c r="H57" i="17"/>
  <c r="J52" i="17"/>
  <c r="I52" i="17"/>
  <c r="H52" i="17"/>
  <c r="J47" i="17"/>
  <c r="I47" i="17"/>
  <c r="H47" i="17"/>
  <c r="J46" i="17"/>
  <c r="I46" i="17"/>
  <c r="H46" i="17"/>
  <c r="J45" i="17"/>
  <c r="I45" i="17"/>
  <c r="H45" i="17"/>
  <c r="G45" i="17"/>
  <c r="J44" i="17"/>
  <c r="I44" i="17"/>
  <c r="H44" i="17"/>
  <c r="J43" i="17"/>
  <c r="I43" i="17"/>
  <c r="H43" i="17"/>
  <c r="J37" i="17"/>
  <c r="I37" i="17"/>
  <c r="H37" i="17"/>
  <c r="H27" i="17" s="1"/>
  <c r="J32" i="17"/>
  <c r="I32" i="17"/>
  <c r="H32" i="17"/>
  <c r="G32" i="17"/>
  <c r="J31" i="17"/>
  <c r="I31" i="17"/>
  <c r="H31" i="17"/>
  <c r="J30" i="17"/>
  <c r="I30" i="17"/>
  <c r="H30" i="17"/>
  <c r="G30" i="17"/>
  <c r="J29" i="17"/>
  <c r="I29" i="17"/>
  <c r="H29" i="17"/>
  <c r="G29" i="17"/>
  <c r="J28" i="17"/>
  <c r="I28" i="17"/>
  <c r="H28" i="17"/>
  <c r="G28" i="17"/>
  <c r="H11" i="17" l="1"/>
  <c r="G16" i="17"/>
  <c r="G11" i="17" s="1"/>
  <c r="H72" i="17"/>
  <c r="H12" i="17" s="1"/>
  <c r="G27" i="17"/>
  <c r="G31" i="17"/>
  <c r="J27" i="17"/>
  <c r="I27" i="17"/>
  <c r="G46" i="17"/>
  <c r="G67" i="17"/>
  <c r="G43" i="17"/>
  <c r="G73" i="17"/>
  <c r="G76" i="17"/>
  <c r="G44" i="17"/>
  <c r="G75" i="17"/>
  <c r="G72" i="17" l="1"/>
  <c r="G12" i="17"/>
  <c r="G7" i="17" s="1"/>
  <c r="H7" i="17"/>
  <c r="F67" i="15"/>
  <c r="D10" i="15"/>
  <c r="D11" i="15"/>
  <c r="D8" i="15"/>
  <c r="E11" i="15"/>
  <c r="E10" i="15"/>
  <c r="E8" i="15"/>
  <c r="D118" i="15"/>
  <c r="D119" i="15"/>
  <c r="D7" i="15" s="1"/>
  <c r="D120" i="15"/>
  <c r="D121" i="15"/>
  <c r="E118" i="15"/>
  <c r="E120" i="15"/>
  <c r="E121" i="15"/>
  <c r="D122" i="15"/>
  <c r="D117" i="15" s="1"/>
  <c r="E122" i="15"/>
  <c r="E117" i="15" s="1"/>
  <c r="D108" i="15"/>
  <c r="D109" i="15"/>
  <c r="D110" i="15"/>
  <c r="D111" i="15"/>
  <c r="E108" i="15"/>
  <c r="E109" i="15"/>
  <c r="E110" i="15"/>
  <c r="E111" i="15"/>
  <c r="D112" i="15"/>
  <c r="D107" i="15" s="1"/>
  <c r="E107" i="15"/>
  <c r="D98" i="15"/>
  <c r="D99" i="15"/>
  <c r="D100" i="15"/>
  <c r="D101" i="15"/>
  <c r="E98" i="15"/>
  <c r="E99" i="15"/>
  <c r="E100" i="15"/>
  <c r="E101" i="15"/>
  <c r="E97" i="15"/>
  <c r="D102" i="15"/>
  <c r="D97" i="15" s="1"/>
  <c r="E102" i="15"/>
  <c r="D128" i="15"/>
  <c r="D129" i="15"/>
  <c r="D130" i="15"/>
  <c r="D131" i="15"/>
  <c r="E128" i="15"/>
  <c r="E129" i="15"/>
  <c r="E130" i="15"/>
  <c r="E131" i="15"/>
  <c r="E127" i="15"/>
  <c r="D127" i="15"/>
  <c r="D132" i="15"/>
  <c r="E132" i="15"/>
  <c r="E88" i="15"/>
  <c r="E89" i="15"/>
  <c r="E90" i="15"/>
  <c r="E91" i="15"/>
  <c r="D89" i="15"/>
  <c r="D90" i="15"/>
  <c r="D91" i="15"/>
  <c r="D88" i="15"/>
  <c r="E87" i="15"/>
  <c r="D87" i="15"/>
  <c r="D94" i="15"/>
  <c r="D95" i="15"/>
  <c r="D96" i="15"/>
  <c r="D92" i="15" s="1"/>
  <c r="D93" i="15"/>
  <c r="E92" i="15"/>
  <c r="E78" i="15"/>
  <c r="E79" i="15"/>
  <c r="E7" i="15" s="1"/>
  <c r="E80" i="15"/>
  <c r="E81" i="15"/>
  <c r="D79" i="15"/>
  <c r="D80" i="15"/>
  <c r="D81" i="15"/>
  <c r="D78" i="15"/>
  <c r="D77" i="15"/>
  <c r="E82" i="15"/>
  <c r="E77" i="15" s="1"/>
  <c r="D82" i="15"/>
  <c r="D85" i="15"/>
  <c r="D86" i="15"/>
  <c r="D83" i="15"/>
  <c r="E69" i="15" l="1"/>
  <c r="E70" i="15"/>
  <c r="E71" i="15"/>
  <c r="E68" i="15"/>
  <c r="E67" i="15"/>
  <c r="D69" i="15"/>
  <c r="D70" i="15"/>
  <c r="D68" i="15"/>
  <c r="D72" i="15"/>
  <c r="D67" i="15" s="1"/>
  <c r="E72" i="15"/>
  <c r="D75" i="15"/>
  <c r="D74" i="15"/>
  <c r="D73" i="15"/>
  <c r="E37" i="15" l="1"/>
  <c r="E39" i="15"/>
  <c r="E38" i="15"/>
  <c r="D38" i="15"/>
  <c r="D39" i="15"/>
  <c r="D37" i="15"/>
  <c r="E62" i="15"/>
  <c r="D62" i="15"/>
  <c r="D64" i="15"/>
  <c r="D65" i="15"/>
  <c r="D66" i="15"/>
  <c r="D63" i="15"/>
  <c r="D59" i="15"/>
  <c r="D58" i="15"/>
  <c r="D57" i="15"/>
  <c r="E57" i="15"/>
  <c r="D54" i="15"/>
  <c r="D55" i="15"/>
  <c r="D56" i="15"/>
  <c r="D53" i="15"/>
  <c r="E52" i="15"/>
  <c r="D52" i="15" s="1"/>
  <c r="E47" i="15"/>
  <c r="D47" i="15"/>
  <c r="D49" i="15"/>
  <c r="D48" i="15"/>
  <c r="D40" i="15"/>
  <c r="D41" i="15"/>
  <c r="E42" i="15"/>
  <c r="D42" i="15"/>
  <c r="D44" i="15"/>
  <c r="D43" i="15"/>
  <c r="E23" i="15"/>
  <c r="E24" i="15"/>
  <c r="E25" i="15"/>
  <c r="E26" i="15"/>
  <c r="E22" i="15"/>
  <c r="D26" i="15"/>
  <c r="D23" i="15"/>
  <c r="D24" i="15"/>
  <c r="D25" i="15"/>
  <c r="D22" i="15"/>
  <c r="E32" i="15"/>
  <c r="D32" i="15"/>
  <c r="D33" i="15"/>
  <c r="D34" i="15"/>
  <c r="E27" i="15"/>
  <c r="D27" i="15"/>
  <c r="D29" i="15"/>
  <c r="D28" i="15"/>
  <c r="E13" i="15"/>
  <c r="E14" i="15"/>
  <c r="E15" i="15"/>
  <c r="E16" i="15"/>
  <c r="D13" i="15"/>
  <c r="D14" i="15"/>
  <c r="D15" i="15"/>
  <c r="D16" i="15"/>
  <c r="D12" i="15"/>
  <c r="D17" i="15"/>
  <c r="E17" i="15"/>
  <c r="E12" i="15" s="1"/>
</calcChain>
</file>

<file path=xl/sharedStrings.xml><?xml version="1.0" encoding="utf-8"?>
<sst xmlns="http://schemas.openxmlformats.org/spreadsheetml/2006/main" count="578" uniqueCount="189">
  <si>
    <t>№ п/п</t>
  </si>
  <si>
    <t>Наименование показателя (индикатора)</t>
  </si>
  <si>
    <t>Единица измерения</t>
  </si>
  <si>
    <t>Значения показателя (индикатора)</t>
  </si>
  <si>
    <t>план</t>
  </si>
  <si>
    <t>факт</t>
  </si>
  <si>
    <t>республиканский бюджет</t>
  </si>
  <si>
    <t>федеральный бюджет</t>
  </si>
  <si>
    <t>Фактические расходы</t>
  </si>
  <si>
    <t>Предусмотренный объем финансирования</t>
  </si>
  <si>
    <t>1.1</t>
  </si>
  <si>
    <t>№ 
п/п</t>
  </si>
  <si>
    <t xml:space="preserve"> </t>
  </si>
  <si>
    <t>Обоснование отклонений значений 
показателя (индикатора) на конец 
отчетного года (при наличии)</t>
  </si>
  <si>
    <t>(годовая)</t>
  </si>
  <si>
    <t xml:space="preserve">тыс. рублей  </t>
  </si>
  <si>
    <t xml:space="preserve">№
п/п
</t>
  </si>
  <si>
    <t>Стороны заключившие соглашение</t>
  </si>
  <si>
    <t>Реквизиты соглашения  (дата,  №)</t>
  </si>
  <si>
    <t>Источник
финансирования
(наименования
источников
финансирования)</t>
  </si>
  <si>
    <t>Форма  межбюджетных трансфертов (субсидия, субвенция, иной межбюджетный трансферт)</t>
  </si>
  <si>
    <t>всего</t>
  </si>
  <si>
    <t>муниципальный бюджет</t>
  </si>
  <si>
    <t>внебюджетные источники</t>
  </si>
  <si>
    <t>№
 п/п</t>
  </si>
  <si>
    <t>Мощность</t>
  </si>
  <si>
    <t>Финансовое обеспечение (тыс. рублей) (годы)</t>
  </si>
  <si>
    <t>Техническая готовность объекта, %</t>
  </si>
  <si>
    <t>Дата завершения работ</t>
  </si>
  <si>
    <t>Разрешение на ввод объекта в эксплуатацию (дата, №)</t>
  </si>
  <si>
    <t>ед.изм.</t>
  </si>
  <si>
    <t xml:space="preserve">план </t>
  </si>
  <si>
    <t xml:space="preserve">(годовая)        </t>
  </si>
  <si>
    <t>( годовая)</t>
  </si>
  <si>
    <t>1</t>
  </si>
  <si>
    <t>Всего в том числе:</t>
  </si>
  <si>
    <t>Источник финансирования 
(наименования
источников финансирования)</t>
  </si>
  <si>
    <t>год, предшествующий
отчетному</t>
  </si>
  <si>
    <t>Местонахождение (адрес)</t>
  </si>
  <si>
    <t>Финансовое обеспечение расходных обязательств 
(тыс. рублей) (годы)</t>
  </si>
  <si>
    <t>ИТОГО:</t>
  </si>
  <si>
    <t xml:space="preserve">Наименование государственной программы, структурного элемента, мероприятий </t>
  </si>
  <si>
    <t>Форма № 6</t>
  </si>
  <si>
    <t>Наименование  государственной программы ЧР, 
структурного элемента,
 мероприятий</t>
  </si>
  <si>
    <t>Наименование государственной программы РФ структурного элемента, мероприятий, в рамках реализации которой на территории ЧР предоставляются межбюджетные трансферты из федерального бюджета</t>
  </si>
  <si>
    <t>Форма 7</t>
  </si>
  <si>
    <t xml:space="preserve">Наименование  государственной программы ЧР, 
структурного элемента,
 мероприятий            </t>
  </si>
  <si>
    <t>Количество соглашений</t>
  </si>
  <si>
    <t>Форма № 2</t>
  </si>
  <si>
    <t xml:space="preserve">Объем финансирования в соответствии с бюджетной росписью </t>
  </si>
  <si>
    <t>Примечание (в случае расхождения предусмотренного объема финансирования)</t>
  </si>
  <si>
    <t>Примечание в случае отклонения</t>
  </si>
  <si>
    <t>Форма 6</t>
  </si>
  <si>
    <t>Доля граждан, систематически занимающихся физической культурой и спортом</t>
  </si>
  <si>
    <t>Доля сельского населения, систематически занимающегося физической культурой и спортом</t>
  </si>
  <si>
    <t>Уровень удовлетворенности граждан условиями для занятий физической культурой и спортом</t>
  </si>
  <si>
    <t xml:space="preserve">Единовременная пропускная способность спортивных сооружений </t>
  </si>
  <si>
    <t xml:space="preserve">Количество спортсменов Чеченской Республики, зачисленных кандидатами в составы спортивных сборных команд Российской Федерации </t>
  </si>
  <si>
    <t>Уровень выполнения государственными учреждениями, подведомственными Министерству Чеченской Республики по физической культуре и спорту, установленных показателей государственных заданий на оказание государственных услуг (выполнение работ), не менее</t>
  </si>
  <si>
    <t>Количество квалифицированных тренеров и тренеров – преподавателей физкультурно-спортивных организаций, работающих по специальности (нарастающим итогом)</t>
  </si>
  <si>
    <t>Доля жителей Чеченской Республики, выполнивших нормативы Всероссийского физкультурно-спортивного комплекса «Готов к труду и обороне» (ГТО), в общей численности населения, принявших участие в сдаче нормативов Всероссийского физкультурно-спортивного комплекса ГТО</t>
  </si>
  <si>
    <t xml:space="preserve">Из них учащихся и студентов </t>
  </si>
  <si>
    <t>Доля лиц, имеющих спортивные разряды и звания, занимающихся футболом в организациях, осуществляющих спортивную подготовку, в общей численности лиц, занимающихся в организациях, осуществляющих спортивную подготовку по виду спорта «футбол»</t>
  </si>
  <si>
    <t>Доля лиц, занимающихся по программам спортивной подготовки в организациях ведомственной принадлежности физической культуры и спорта</t>
  </si>
  <si>
    <t>Количество видов спорта, в которых проводится подготовка спортивного резерва и спортсменов высокого класса среди лиц с ограниченными возможностями здоровья</t>
  </si>
  <si>
    <t>процент</t>
  </si>
  <si>
    <t>тысяча человек</t>
  </si>
  <si>
    <t>человек</t>
  </si>
  <si>
    <t>единица</t>
  </si>
  <si>
    <t xml:space="preserve">          Сведения о достижении значений показателей (индикаторов) государственной программы и структурных элементов государственной программы Чеченской Республики "Развитие физической культуры и спорта Чеченской Республики" в  2026 году</t>
  </si>
  <si>
    <t>Государственная программа Чеченской Республики "Развитие физической культуры и спорта Чеченской Республики"</t>
  </si>
  <si>
    <t>Региональный проект "Физическое воспитание и обеспечение организации и проведения физкультурных мероприятий и массовых спортивных мероприятий"</t>
  </si>
  <si>
    <t>Доля граждан трудоспособного возраста, систематически занимающихся физической культурой и спортом</t>
  </si>
  <si>
    <t>Региональный проект "Реализация государственной политики в сфере физической культуры и спорта"</t>
  </si>
  <si>
    <t xml:space="preserve">Доля граждан в возрасте от 55 лет (женщины) и от 60 лет (мужчины) до 79 лет включительно, систематически занимающихся физической культурой и спортом, в общей численности граждан данной возрастной категории
</t>
  </si>
  <si>
    <t>Доля граждан в возрасте от 30 до 54 лет включительно (женщины) и до 59 лет включительно (мужчины), систематически занимающихся физической культурой и спортом, в общей численности граждан данной возрастной категории</t>
  </si>
  <si>
    <t>Доля граждан в возрасте 3-29 лет, систематически занимающихся физической культурой и спортом, в общей численности граждан данной возрастной категории</t>
  </si>
  <si>
    <t>Доля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населения, не имеющего противопоказаний для занятий физической культурой и спортом</t>
  </si>
  <si>
    <t>3.1</t>
  </si>
  <si>
    <t>Региональный проект "Развитие инфраструктуры массового спорта"</t>
  </si>
  <si>
    <t xml:space="preserve">Уровень обеспеченности граждан спортивными сооружениями исходя из единовременной пропускной способности объектов спорта
</t>
  </si>
  <si>
    <t>4</t>
  </si>
  <si>
    <t>Ведомственный проект "Проведение мероприятий в сфере физической культуры и спорта"</t>
  </si>
  <si>
    <t>4.1</t>
  </si>
  <si>
    <t xml:space="preserve">Доля спортсменов Чеченской Республики, ставших победителями и призерами межрегиональных, всероссийских и международных спортивных соревнований, в общем количестве спортсменов Чеченской Республики, участвовавших в таких соревнованиях
</t>
  </si>
  <si>
    <t>Доля детей, систематически занимающихся физической культурой и спортом</t>
  </si>
  <si>
    <t>2.1</t>
  </si>
  <si>
    <t>2.2</t>
  </si>
  <si>
    <t>2.3</t>
  </si>
  <si>
    <t>2.4</t>
  </si>
  <si>
    <t>Информация
о расходах на реализацию государственной программы и структурных элементов государственной программы Чеченской Республики "Развитие физической культуры и спорта Чеченской Республики" в 2026 году</t>
  </si>
  <si>
    <t>Государственная программа "Развитие физической культуры и спорта Чеченской Республики"</t>
  </si>
  <si>
    <t>Созданы "умные" спортивные площадки</t>
  </si>
  <si>
    <t>Региональный проект "Развитие спорта высших достижений"</t>
  </si>
  <si>
    <t>В спортивные школы олимпийского резерва поставлено новое спортивное оборудование и инвентарь</t>
  </si>
  <si>
    <t>В организациях, входящих в систему спортивной подготовки, реализованы мероприятия по обеспечению условий для подготовки спортивного резерва</t>
  </si>
  <si>
    <t>Закупка и монтаж оборудования для создания модульного спортивного сооружения</t>
  </si>
  <si>
    <t>Проведение капитального ремонта региональных объектов спорта</t>
  </si>
  <si>
    <t>Закупка спортивно-технологического оборудования для создания малых спортивных площадок</t>
  </si>
  <si>
    <t xml:space="preserve">Ведомственный проект "Проведение спортивных мероприятий, обеспечение подготовки спортсменов высокого класса, материально-техническое обеспечение спортивных сборных команд"
</t>
  </si>
  <si>
    <t xml:space="preserve">Проведение спортивных мероприятий, обеспечение подготовки спортсменов высокого класса, материально-техническое обеспечение спортивных сборных команд Чеченской Республики </t>
  </si>
  <si>
    <t xml:space="preserve">Ведомственный проект "Разработка проектно-сметной документации и проведение государственной экспертизы на объекты спортивной инфраструктуры"
</t>
  </si>
  <si>
    <t>Разработка проектно-сметной документации и проведение государственной экспертизы на объекты спортивной инфраструктуры</t>
  </si>
  <si>
    <t xml:space="preserve">Ведомственный проект "Проведение мероприятий в сфере физической культуры и спорта"
</t>
  </si>
  <si>
    <t>Проведение мероприятий в сфере физической культуры и спорта</t>
  </si>
  <si>
    <t xml:space="preserve">Комплекс процессных мероприятий "Обеспечение выполнения функций государственных органов и обеспечивающих их учреждений"
</t>
  </si>
  <si>
    <t>Финансовое обеспечение деятельности Минспорта ЧР и ГКУ по обеспечению деятельности Министерства Чеченской Республики по физической культуре и спорту</t>
  </si>
  <si>
    <t xml:space="preserve">Комплекс процессных мероприятий "Обеспечение реализации функций государственных учреждений"
</t>
  </si>
  <si>
    <t xml:space="preserve">Предоставление субсидий бюджетным, автономным учреждениям и иным некоммерческим организациям
</t>
  </si>
  <si>
    <t xml:space="preserve">Комплекс процессных мероприятий "Реализация комплекса мер по социальной поддержке в сфере физической культуры и спорта Чеченской Республики"
</t>
  </si>
  <si>
    <t>Оказание мер социальной поддержки отдельным 
категориям работников государственных 
образовательных организаций</t>
  </si>
  <si>
    <t>2</t>
  </si>
  <si>
    <t>3</t>
  </si>
  <si>
    <t>3.2</t>
  </si>
  <si>
    <t>3.3</t>
  </si>
  <si>
    <t>3.4</t>
  </si>
  <si>
    <t>3.5</t>
  </si>
  <si>
    <t>5</t>
  </si>
  <si>
    <t>5.1</t>
  </si>
  <si>
    <t>6</t>
  </si>
  <si>
    <t>6.1</t>
  </si>
  <si>
    <t>7</t>
  </si>
  <si>
    <t>7.1</t>
  </si>
  <si>
    <t>8</t>
  </si>
  <si>
    <t>8.1</t>
  </si>
  <si>
    <t>9</t>
  </si>
  <si>
    <t>9.1</t>
  </si>
  <si>
    <t>10</t>
  </si>
  <si>
    <t>10.1</t>
  </si>
  <si>
    <t>Капитальные вложения в объекты государственной собственности</t>
  </si>
  <si>
    <t>Субсидии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спорта, прибывших (переехавших) на работу в населенные пункты регионов Российской Федерации с числом жителей до 50 тысяч человек</t>
  </si>
  <si>
    <t>Внебюджетные средства не отображаются в бюджетной росписи</t>
  </si>
  <si>
    <t>Сведения о заключенных соглашениях (допсоглашениях) с федеральными органами исполнительной власти о предоставлении средств из федерального бюджета на поддержку государственной 
программы и структурных элементов государственной программы Чеченской Республики "Развитие физической культуры и спорта Чеченской Республики" в  2026 году</t>
  </si>
  <si>
    <t>Федеральный проект "Бизнес-спринт 
(Я выбираю спорт)"</t>
  </si>
  <si>
    <t>х</t>
  </si>
  <si>
    <t>Мероприятие 1.1. "Созданы "умные" спортивные площадки"</t>
  </si>
  <si>
    <t>Министерство спорта Российской Федерации/Правительство Чеченской Республики</t>
  </si>
  <si>
    <t>1.2</t>
  </si>
  <si>
    <t>Федеральный проект "Развитие спорта высших достижений"</t>
  </si>
  <si>
    <t>Мероприятие 1.1. "В спортивные школы олимпийского резерва поставлено новое спортивное оборудование и инвентарь"</t>
  </si>
  <si>
    <t>Субсидия</t>
  </si>
  <si>
    <t>Мероприятие 1.2. "В организациях, входящих в систему спортивной подготовки, реализованы мероприятия по обеспечению условий для подготовки спортивного резерва"</t>
  </si>
  <si>
    <t>1.3</t>
  </si>
  <si>
    <t>Федеральный проект "Развитие физической культуры и массового спорта"</t>
  </si>
  <si>
    <t xml:space="preserve">
Мероприятие 1.2. "Закупка и монтаж оборудования для создания модульных спортивных объектов"</t>
  </si>
  <si>
    <t xml:space="preserve">
Мероприятие 1.3. "Проведение капитального ремонта региональных объектов спорта"</t>
  </si>
  <si>
    <t xml:space="preserve">
Мероприятие 1.4. "Оснащение объектов спортивной инфраструктуры спортивно технологическим оборудованием"</t>
  </si>
  <si>
    <t>1.4</t>
  </si>
  <si>
    <t>Федеральный проект "Бизнес-спринт (Я выбираю спорт)"</t>
  </si>
  <si>
    <t xml:space="preserve">
Мероприятие 1.5. "Субсидии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спорта, прибывших (переехавших) на работу в населенные пункты регионов Российской Федерации с числом жителей до 50 тысяч человек"</t>
  </si>
  <si>
    <t xml:space="preserve">Создание (реконструкция) объектов спортивной инфраструктуры массового спорта на основании соглашений о государственно-частном (муниципально-частном) партнерстве или концессионных соглашений
</t>
  </si>
  <si>
    <t xml:space="preserve">
Мероприятие 1.1. "Создание (реконструкция) объектов спортивной инфраструктуры массового спорта на основании соглашений о государственно-частном (муниципально-частном) партнерстве или концессионных соглашений"</t>
  </si>
  <si>
    <t>Соглашение о предоставлении субсидии от 22.12.2025 г. № 777-09-2026-565</t>
  </si>
  <si>
    <t>Соглашение о предоставлении субсидии от 22.12.2025 г. № 777-09-2026-095</t>
  </si>
  <si>
    <t>Соглашение о предоставлении субсидии от 22.12.2025 г. № 777-09-2026-275</t>
  </si>
  <si>
    <t>Соглашение о предоставлении субсидии от 23.12.2025 г. № 777-09-2026-436</t>
  </si>
  <si>
    <t>Соглашение о предоставлении субсидии от 22.12.2025 г. № 777-09-2026-496</t>
  </si>
  <si>
    <t xml:space="preserve">
Мероприятие 1.1. "Капитальные вложения в объекты государственной собственности"</t>
  </si>
  <si>
    <t>Соглашение о предоставлении субсидии от 22.12.2025 г. № 777-09-2026-580</t>
  </si>
  <si>
    <t>Соглашение о предоставлении субсидии от 23.12.2025 г. № 777-09-2026-355</t>
  </si>
  <si>
    <t>Соглашение о предоставлении субсидии от 23.12.2025 г. № 777-09-2026-015</t>
  </si>
  <si>
    <t>Соглашение о предоставлении субсидии от 22.12.2025 г. № 777-09-2026-192</t>
  </si>
  <si>
    <t>Государственная программа Российской Федерации "Развитие физической культуры и спорта"</t>
  </si>
  <si>
    <t>0,00</t>
  </si>
  <si>
    <t>Сведения о реализации объектов капитального строительства, реконструкции, капитального ремонта, благоустройства и рекультивации, реализуемых в рамках государственной программы и структурных элементов государственной программы Чеченской Республики "Развитие физической культуры и спорта Чеченской Республики" в  2026 году</t>
  </si>
  <si>
    <t>Региональный проект  "Реализация государственной политики в сфере физической культуры и спорта"</t>
  </si>
  <si>
    <t xml:space="preserve">
Капитальный ремонт ГБУ ДО "Спортивная школа № 2 Надтеречного района"</t>
  </si>
  <si>
    <t xml:space="preserve"> Чеченская Республика, Надтеречный район, с. Знаменское, ул. Ш. Хасанова, 20А</t>
  </si>
  <si>
    <t>кв. м.</t>
  </si>
  <si>
    <t>Строительство "Физкультурно-спортивный комплекс в с. Белгатой Шалинского района Чеченской Республики"</t>
  </si>
  <si>
    <t>Российская Федерация, Чеченская Республика, Шалинский район, с. Белгатой</t>
  </si>
  <si>
    <t>Российская Федерация, Чеченская Республика, Шатойский район, с. Дачу-Борзой</t>
  </si>
  <si>
    <t>Строительство "Универсальный спортивный комплекс в с. Ахмат-Юрт Курчалоевского района Чеченской Республики"</t>
  </si>
  <si>
    <t>Российская Федерация, Чеченская Республика, Курчалоевский район, с. Ахмат-Юрт</t>
  </si>
  <si>
    <t>Региональный проект  "Развитие инфраструктуры массового спорта"</t>
  </si>
  <si>
    <t xml:space="preserve">
Строительство "Физкультурно-оздоровительный комплекс с плавательным бассейном в г. Ачхой-Мартан Чеченской Республики"</t>
  </si>
  <si>
    <t>Чеченская Республика, Ачхой-Мартановский район, г. Ачхой-Мартан, ул. М.Э. Межидова, 2/А</t>
  </si>
  <si>
    <t>Строительство "Универсальный спортивный комплекс "Терек" в с. Бено-Юрт Чеченской Республики"</t>
  </si>
  <si>
    <t>Российская Федерация, Чеченская Республика, Надтеречный район, с. Бено-Юрт</t>
  </si>
  <si>
    <t>Строительство "Плавательный бассейн в с. Бено-Юрт Чеченской Республики"</t>
  </si>
  <si>
    <t>Строительство "Физкультурно-спортивный комплекс в с. Джалка Чеченской Республики"</t>
  </si>
  <si>
    <t>Чеченская Республика, Гудермесский район, с. Джалка</t>
  </si>
  <si>
    <t>Строительство "Физкультурно-спортивный комплекс в с. Дачу-Борзой Шатойского района Чеченской Республики"</t>
  </si>
  <si>
    <t>31.12.2026</t>
  </si>
  <si>
    <t>31.12.2027</t>
  </si>
  <si>
    <t>31.12.2028</t>
  </si>
  <si>
    <t>Плановый показатель на 2026 год не доведен ФОИВ</t>
  </si>
  <si>
    <t>количество</t>
  </si>
  <si>
    <t>Оперативные 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</si>
</sst>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0"/>
    <numFmt numFmtId="167" formatCode="0.000"/>
    <numFmt numFmtId="168" formatCode="#,##0.000_ ;\-#,##0.000\ "/>
    <numFmt numFmtId="169" formatCode="#,##0.0"/>
    <numFmt numFmtId="170" formatCode="_(* #,##0.00_);_(* \(#,##0.00\);_(* &quot;-&quot;??_);_(@_)"/>
    <numFmt numFmtId="171" formatCode="[$-419]General"/>
    <numFmt numFmtId="172" formatCode="_ * #,##0.00_ ;_ * \-#,##0.00_ ;_ * &quot;-&quot;??_ ;_ @_ "/>
    <numFmt numFmtId="173" formatCode="_-* #,##0.00\ _р_._-;\-* #,##0.00\ _р_._-;_-* &quot;-&quot;??\ _р_._-;_-@_-"/>
    <numFmt numFmtId="174" formatCode="_-* #,##0.00_-;\-* #,##0.00_-;_-* &quot;-&quot;??_-;_-@_-"/>
    <numFmt numFmtId="175" formatCode="0.0000"/>
    <numFmt numFmtId="176" formatCode="0.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0"/>
      <name val="Calibri"/>
      <family val="2"/>
      <charset val="204"/>
    </font>
    <font>
      <sz val="11"/>
      <color indexed="31"/>
      <name val="Calibri"/>
      <family val="2"/>
      <charset val="204"/>
    </font>
    <font>
      <sz val="10"/>
      <name val="Arial"/>
      <family val="2"/>
      <charset val="1"/>
    </font>
    <font>
      <sz val="10"/>
      <color theme="1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22272F"/>
      <name val="Times New Roman"/>
      <family val="1"/>
      <charset val="204"/>
    </font>
    <font>
      <b/>
      <sz val="12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749">
    <xf numFmtId="0" fontId="0" fillId="0" borderId="0"/>
    <xf numFmtId="0" fontId="11" fillId="0" borderId="0"/>
    <xf numFmtId="165" fontId="12" fillId="0" borderId="0" applyFont="0" applyFill="0" applyBorder="0" applyAlignment="0" applyProtection="0"/>
    <xf numFmtId="0" fontId="18" fillId="0" borderId="0"/>
    <xf numFmtId="0" fontId="4" fillId="0" borderId="0"/>
    <xf numFmtId="170" fontId="11" fillId="0" borderId="0" applyFon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18" fillId="0" borderId="0"/>
    <xf numFmtId="171" fontId="27" fillId="0" borderId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8" fillId="4" borderId="10" applyNumberFormat="0" applyAlignment="0" applyProtection="0"/>
    <xf numFmtId="0" fontId="28" fillId="4" borderId="10" applyNumberFormat="0" applyAlignment="0" applyProtection="0"/>
    <xf numFmtId="0" fontId="28" fillId="4" borderId="10" applyNumberFormat="0" applyAlignment="0" applyProtection="0"/>
    <xf numFmtId="0" fontId="28" fillId="4" borderId="10" applyNumberFormat="0" applyAlignment="0" applyProtection="0"/>
    <xf numFmtId="0" fontId="28" fillId="4" borderId="10" applyNumberFormat="0" applyAlignment="0" applyProtection="0"/>
    <xf numFmtId="0" fontId="28" fillId="4" borderId="10" applyNumberFormat="0" applyAlignment="0" applyProtection="0"/>
    <xf numFmtId="0" fontId="28" fillId="4" borderId="10" applyNumberFormat="0" applyAlignment="0" applyProtection="0"/>
    <xf numFmtId="0" fontId="28" fillId="4" borderId="10" applyNumberFormat="0" applyAlignment="0" applyProtection="0"/>
    <xf numFmtId="0" fontId="28" fillId="4" borderId="10" applyNumberFormat="0" applyAlignment="0" applyProtection="0"/>
    <xf numFmtId="0" fontId="28" fillId="4" borderId="10" applyNumberFormat="0" applyAlignment="0" applyProtection="0"/>
    <xf numFmtId="0" fontId="28" fillId="4" borderId="10" applyNumberFormat="0" applyAlignment="0" applyProtection="0"/>
    <xf numFmtId="0" fontId="28" fillId="4" borderId="10" applyNumberFormat="0" applyAlignment="0" applyProtection="0"/>
    <xf numFmtId="0" fontId="29" fillId="3" borderId="11" applyNumberFormat="0" applyAlignment="0" applyProtection="0"/>
    <xf numFmtId="0" fontId="29" fillId="3" borderId="11" applyNumberFormat="0" applyAlignment="0" applyProtection="0"/>
    <xf numFmtId="0" fontId="29" fillId="3" borderId="11" applyNumberFormat="0" applyAlignment="0" applyProtection="0"/>
    <xf numFmtId="0" fontId="29" fillId="3" borderId="11" applyNumberFormat="0" applyAlignment="0" applyProtection="0"/>
    <xf numFmtId="0" fontId="29" fillId="3" borderId="11" applyNumberFormat="0" applyAlignment="0" applyProtection="0"/>
    <xf numFmtId="0" fontId="29" fillId="3" borderId="11" applyNumberFormat="0" applyAlignment="0" applyProtection="0"/>
    <xf numFmtId="0" fontId="29" fillId="3" borderId="11" applyNumberFormat="0" applyAlignment="0" applyProtection="0"/>
    <xf numFmtId="0" fontId="29" fillId="3" borderId="11" applyNumberFormat="0" applyAlignment="0" applyProtection="0"/>
    <xf numFmtId="0" fontId="29" fillId="3" borderId="11" applyNumberFormat="0" applyAlignment="0" applyProtection="0"/>
    <xf numFmtId="0" fontId="29" fillId="3" borderId="11" applyNumberFormat="0" applyAlignment="0" applyProtection="0"/>
    <xf numFmtId="0" fontId="29" fillId="3" borderId="11" applyNumberFormat="0" applyAlignment="0" applyProtection="0"/>
    <xf numFmtId="0" fontId="29" fillId="3" borderId="11" applyNumberFormat="0" applyAlignment="0" applyProtection="0"/>
    <xf numFmtId="0" fontId="30" fillId="3" borderId="10" applyNumberFormat="0" applyAlignment="0" applyProtection="0"/>
    <xf numFmtId="0" fontId="30" fillId="3" borderId="10" applyNumberFormat="0" applyAlignment="0" applyProtection="0"/>
    <xf numFmtId="0" fontId="30" fillId="3" borderId="10" applyNumberFormat="0" applyAlignment="0" applyProtection="0"/>
    <xf numFmtId="0" fontId="30" fillId="3" borderId="10" applyNumberFormat="0" applyAlignment="0" applyProtection="0"/>
    <xf numFmtId="0" fontId="30" fillId="3" borderId="10" applyNumberFormat="0" applyAlignment="0" applyProtection="0"/>
    <xf numFmtId="0" fontId="30" fillId="3" borderId="10" applyNumberFormat="0" applyAlignment="0" applyProtection="0"/>
    <xf numFmtId="0" fontId="30" fillId="3" borderId="10" applyNumberFormat="0" applyAlignment="0" applyProtection="0"/>
    <xf numFmtId="0" fontId="30" fillId="3" borderId="10" applyNumberFormat="0" applyAlignment="0" applyProtection="0"/>
    <xf numFmtId="0" fontId="30" fillId="3" borderId="10" applyNumberFormat="0" applyAlignment="0" applyProtection="0"/>
    <xf numFmtId="0" fontId="30" fillId="3" borderId="10" applyNumberFormat="0" applyAlignment="0" applyProtection="0"/>
    <xf numFmtId="0" fontId="30" fillId="3" borderId="10" applyNumberFormat="0" applyAlignment="0" applyProtection="0"/>
    <xf numFmtId="0" fontId="30" fillId="3" borderId="10" applyNumberFormat="0" applyAlignment="0" applyProtection="0"/>
    <xf numFmtId="164" fontId="18" fillId="0" borderId="0" applyFont="0" applyFill="0" applyBorder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5" fillId="16" borderId="16" applyNumberFormat="0" applyAlignment="0" applyProtection="0"/>
    <xf numFmtId="0" fontId="35" fillId="16" borderId="16" applyNumberFormat="0" applyAlignment="0" applyProtection="0"/>
    <xf numFmtId="0" fontId="35" fillId="16" borderId="16" applyNumberFormat="0" applyAlignment="0" applyProtection="0"/>
    <xf numFmtId="0" fontId="35" fillId="16" borderId="16" applyNumberFormat="0" applyAlignment="0" applyProtection="0"/>
    <xf numFmtId="0" fontId="35" fillId="16" borderId="16" applyNumberFormat="0" applyAlignment="0" applyProtection="0"/>
    <xf numFmtId="0" fontId="35" fillId="16" borderId="16" applyNumberFormat="0" applyAlignment="0" applyProtection="0"/>
    <xf numFmtId="0" fontId="35" fillId="16" borderId="16" applyNumberFormat="0" applyAlignment="0" applyProtection="0"/>
    <xf numFmtId="0" fontId="35" fillId="16" borderId="16" applyNumberFormat="0" applyAlignment="0" applyProtection="0"/>
    <xf numFmtId="0" fontId="35" fillId="16" borderId="16" applyNumberFormat="0" applyAlignment="0" applyProtection="0"/>
    <xf numFmtId="0" fontId="35" fillId="16" borderId="16" applyNumberFormat="0" applyAlignment="0" applyProtection="0"/>
    <xf numFmtId="0" fontId="35" fillId="16" borderId="16" applyNumberFormat="0" applyAlignment="0" applyProtection="0"/>
    <xf numFmtId="0" fontId="35" fillId="16" borderId="16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18" fillId="0" borderId="0"/>
    <xf numFmtId="0" fontId="2" fillId="0" borderId="0"/>
    <xf numFmtId="0" fontId="14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18" fillId="0" borderId="0"/>
    <xf numFmtId="0" fontId="11" fillId="0" borderId="0"/>
    <xf numFmtId="0" fontId="2" fillId="0" borderId="0"/>
    <xf numFmtId="0" fontId="39" fillId="0" borderId="0"/>
    <xf numFmtId="0" fontId="2" fillId="0" borderId="0"/>
    <xf numFmtId="0" fontId="1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1" fillId="0" borderId="0"/>
    <xf numFmtId="0" fontId="2" fillId="0" borderId="0"/>
    <xf numFmtId="0" fontId="12" fillId="0" borderId="0"/>
    <xf numFmtId="0" fontId="2" fillId="0" borderId="0"/>
    <xf numFmtId="0" fontId="1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38" fillId="0" borderId="0"/>
    <xf numFmtId="0" fontId="41" fillId="0" borderId="0"/>
    <xf numFmtId="0" fontId="41" fillId="0" borderId="0"/>
    <xf numFmtId="0" fontId="41" fillId="0" borderId="0"/>
    <xf numFmtId="0" fontId="11" fillId="0" borderId="0"/>
    <xf numFmtId="0" fontId="38" fillId="0" borderId="0"/>
    <xf numFmtId="0" fontId="3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12" fillId="0" borderId="0"/>
    <xf numFmtId="0" fontId="38" fillId="0" borderId="0"/>
    <xf numFmtId="0" fontId="41" fillId="0" borderId="0"/>
    <xf numFmtId="0" fontId="41" fillId="0" borderId="0"/>
    <xf numFmtId="0" fontId="41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41" fillId="0" borderId="0"/>
    <xf numFmtId="0" fontId="12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2" fillId="0" borderId="0"/>
    <xf numFmtId="0" fontId="13" fillId="0" borderId="0"/>
    <xf numFmtId="0" fontId="39" fillId="0" borderId="0"/>
    <xf numFmtId="0" fontId="18" fillId="0" borderId="0"/>
    <xf numFmtId="0" fontId="18" fillId="0" borderId="0"/>
    <xf numFmtId="0" fontId="2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0" fontId="38" fillId="5" borderId="17" applyNumberFormat="0" applyFont="0" applyAlignment="0" applyProtection="0"/>
    <xf numFmtId="9" fontId="3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8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8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8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1" fillId="0" borderId="0"/>
  </cellStyleXfs>
  <cellXfs count="236">
    <xf numFmtId="0" fontId="0" fillId="0" borderId="0" xfId="0"/>
    <xf numFmtId="0" fontId="5" fillId="2" borderId="0" xfId="0" applyFont="1" applyFill="1"/>
    <xf numFmtId="49" fontId="6" fillId="2" borderId="0" xfId="0" applyNumberFormat="1" applyFont="1" applyFill="1" applyAlignment="1">
      <alignment horizontal="center" vertical="center"/>
    </xf>
    <xf numFmtId="2" fontId="6" fillId="2" borderId="0" xfId="0" applyNumberFormat="1" applyFont="1" applyFill="1"/>
    <xf numFmtId="49" fontId="6" fillId="2" borderId="1" xfId="0" applyNumberFormat="1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0" fontId="6" fillId="2" borderId="0" xfId="0" applyFont="1" applyFill="1" applyAlignment="1">
      <alignment wrapText="1"/>
    </xf>
    <xf numFmtId="167" fontId="6" fillId="2" borderId="0" xfId="0" applyNumberFormat="1" applyFont="1" applyFill="1" applyAlignment="1">
      <alignment vertical="center"/>
    </xf>
    <xf numFmtId="0" fontId="22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2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167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center" wrapText="1"/>
    </xf>
    <xf numFmtId="0" fontId="7" fillId="2" borderId="0" xfId="0" applyFont="1" applyFill="1"/>
    <xf numFmtId="0" fontId="16" fillId="2" borderId="0" xfId="0" applyFont="1" applyFill="1" applyBorder="1" applyAlignment="1">
      <alignment horizontal="left" vertical="top" wrapText="1"/>
    </xf>
    <xf numFmtId="49" fontId="23" fillId="2" borderId="3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167" fontId="3" fillId="2" borderId="0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/>
    </xf>
    <xf numFmtId="49" fontId="23" fillId="2" borderId="0" xfId="0" applyNumberFormat="1" applyFont="1" applyFill="1" applyBorder="1" applyAlignment="1">
      <alignment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4" fillId="2" borderId="0" xfId="3" applyFont="1" applyFill="1" applyBorder="1" applyAlignment="1"/>
    <xf numFmtId="0" fontId="20" fillId="2" borderId="0" xfId="3" applyFont="1" applyFill="1" applyAlignment="1">
      <alignment vertical="center" wrapText="1"/>
    </xf>
    <xf numFmtId="0" fontId="20" fillId="2" borderId="0" xfId="3" applyFont="1" applyFill="1" applyAlignment="1">
      <alignment vertical="top" wrapText="1"/>
    </xf>
    <xf numFmtId="0" fontId="20" fillId="2" borderId="1" xfId="3" applyFont="1" applyFill="1" applyBorder="1" applyAlignment="1">
      <alignment horizontal="left" vertical="center" wrapText="1"/>
    </xf>
    <xf numFmtId="166" fontId="19" fillId="2" borderId="1" xfId="3" applyNumberFormat="1" applyFont="1" applyFill="1" applyBorder="1" applyAlignment="1">
      <alignment horizontal="right" vertical="center" wrapText="1"/>
    </xf>
    <xf numFmtId="0" fontId="24" fillId="2" borderId="0" xfId="3" applyFont="1" applyFill="1" applyBorder="1" applyAlignment="1">
      <alignment vertical="center"/>
    </xf>
    <xf numFmtId="0" fontId="24" fillId="2" borderId="0" xfId="3" applyFont="1" applyFill="1" applyBorder="1" applyAlignment="1">
      <alignment vertical="center" wrapText="1"/>
    </xf>
    <xf numFmtId="0" fontId="24" fillId="2" borderId="0" xfId="3" applyFont="1" applyFill="1" applyBorder="1" applyAlignment="1">
      <alignment horizontal="center" vertical="center"/>
    </xf>
    <xf numFmtId="0" fontId="16" fillId="2" borderId="3" xfId="1" applyFont="1" applyFill="1" applyBorder="1" applyAlignment="1">
      <alignment vertical="center" wrapText="1"/>
    </xf>
    <xf numFmtId="0" fontId="20" fillId="2" borderId="0" xfId="3" applyFont="1" applyFill="1" applyBorder="1" applyAlignment="1">
      <alignment horizontal="left" vertical="top" wrapText="1"/>
    </xf>
    <xf numFmtId="0" fontId="19" fillId="2" borderId="0" xfId="3" applyFont="1" applyFill="1" applyBorder="1" applyAlignment="1">
      <alignment vertical="center" wrapText="1"/>
    </xf>
    <xf numFmtId="0" fontId="20" fillId="2" borderId="0" xfId="3" applyFont="1" applyFill="1" applyBorder="1" applyAlignment="1">
      <alignment wrapText="1"/>
    </xf>
    <xf numFmtId="169" fontId="20" fillId="2" borderId="0" xfId="3" applyNumberFormat="1" applyFont="1" applyFill="1" applyBorder="1" applyAlignment="1">
      <alignment horizontal="center"/>
    </xf>
    <xf numFmtId="169" fontId="20" fillId="2" borderId="9" xfId="3" applyNumberFormat="1" applyFont="1" applyFill="1" applyBorder="1" applyAlignment="1">
      <alignment horizontal="center"/>
    </xf>
    <xf numFmtId="49" fontId="20" fillId="2" borderId="0" xfId="3" applyNumberFormat="1" applyFont="1" applyFill="1" applyBorder="1" applyAlignment="1">
      <alignment horizontal="center" vertical="center"/>
    </xf>
    <xf numFmtId="2" fontId="14" fillId="2" borderId="1" xfId="0" applyNumberFormat="1" applyFont="1" applyFill="1" applyBorder="1" applyAlignment="1">
      <alignment horizontal="center" vertical="center" wrapText="1"/>
    </xf>
    <xf numFmtId="167" fontId="19" fillId="2" borderId="0" xfId="3" applyNumberFormat="1" applyFont="1" applyFill="1" applyBorder="1" applyAlignment="1">
      <alignment horizontal="center" vertical="center"/>
    </xf>
    <xf numFmtId="0" fontId="19" fillId="2" borderId="1" xfId="3" applyFont="1" applyFill="1" applyBorder="1" applyAlignment="1">
      <alignment horizontal="center" vertical="center" wrapText="1"/>
    </xf>
    <xf numFmtId="0" fontId="19" fillId="2" borderId="1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vertical="center" wrapText="1"/>
    </xf>
    <xf numFmtId="49" fontId="19" fillId="2" borderId="1" xfId="3" applyNumberFormat="1" applyFont="1" applyFill="1" applyBorder="1" applyAlignment="1">
      <alignment horizontal="center" vertical="center" wrapText="1"/>
    </xf>
    <xf numFmtId="0" fontId="19" fillId="2" borderId="1" xfId="3" applyFont="1" applyFill="1" applyBorder="1" applyAlignment="1">
      <alignment horizontal="left" vertical="center" wrapText="1"/>
    </xf>
    <xf numFmtId="166" fontId="24" fillId="2" borderId="0" xfId="3" applyNumberFormat="1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/>
    </xf>
    <xf numFmtId="0" fontId="17" fillId="2" borderId="0" xfId="0" applyFont="1" applyFill="1"/>
    <xf numFmtId="49" fontId="10" fillId="2" borderId="1" xfId="0" applyNumberFormat="1" applyFont="1" applyFill="1" applyBorder="1" applyAlignment="1">
      <alignment horizontal="left" vertical="center" wrapText="1"/>
    </xf>
    <xf numFmtId="167" fontId="6" fillId="0" borderId="0" xfId="0" applyNumberFormat="1" applyFont="1" applyFill="1" applyAlignment="1">
      <alignment vertical="center"/>
    </xf>
    <xf numFmtId="4" fontId="21" fillId="2" borderId="1" xfId="0" applyNumberFormat="1" applyFont="1" applyFill="1" applyBorder="1" applyAlignment="1">
      <alignment vertical="center"/>
    </xf>
    <xf numFmtId="4" fontId="21" fillId="0" borderId="1" xfId="0" applyNumberFormat="1" applyFont="1" applyFill="1" applyBorder="1" applyAlignment="1">
      <alignment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67" fontId="10" fillId="2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left" vertical="center" wrapText="1"/>
    </xf>
    <xf numFmtId="165" fontId="10" fillId="2" borderId="1" xfId="2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right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5" fillId="2" borderId="0" xfId="0" applyFont="1" applyFill="1"/>
    <xf numFmtId="167" fontId="20" fillId="2" borderId="0" xfId="3" applyNumberFormat="1" applyFont="1" applyFill="1" applyBorder="1" applyAlignment="1">
      <alignment horizontal="right" vertical="center"/>
    </xf>
    <xf numFmtId="0" fontId="23" fillId="2" borderId="0" xfId="0" applyFont="1" applyFill="1"/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9" fillId="2" borderId="1" xfId="3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175" fontId="19" fillId="2" borderId="1" xfId="3" applyNumberFormat="1" applyFont="1" applyFill="1" applyBorder="1" applyAlignment="1">
      <alignment horizontal="center" vertical="center" wrapText="1"/>
    </xf>
    <xf numFmtId="167" fontId="19" fillId="2" borderId="1" xfId="3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167" fontId="19" fillId="2" borderId="1" xfId="3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166" fontId="20" fillId="2" borderId="1" xfId="3" applyNumberFormat="1" applyFont="1" applyFill="1" applyBorder="1" applyAlignment="1">
      <alignment horizontal="right" vertical="center" wrapText="1"/>
    </xf>
    <xf numFmtId="167" fontId="20" fillId="2" borderId="1" xfId="3" applyNumberFormat="1" applyFont="1" applyFill="1" applyBorder="1" applyAlignment="1">
      <alignment horizontal="center" vertical="center" wrapText="1"/>
    </xf>
    <xf numFmtId="175" fontId="20" fillId="2" borderId="1" xfId="3" applyNumberFormat="1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vertical="center"/>
    </xf>
    <xf numFmtId="166" fontId="13" fillId="2" borderId="1" xfId="0" applyNumberFormat="1" applyFont="1" applyFill="1" applyBorder="1" applyAlignment="1">
      <alignment vertical="center" wrapText="1"/>
    </xf>
    <xf numFmtId="166" fontId="13" fillId="2" borderId="1" xfId="0" applyNumberFormat="1" applyFont="1" applyFill="1" applyBorder="1" applyAlignment="1">
      <alignment vertical="center"/>
    </xf>
    <xf numFmtId="166" fontId="13" fillId="2" borderId="1" xfId="0" applyNumberFormat="1" applyFont="1" applyFill="1" applyBorder="1" applyAlignment="1">
      <alignment horizontal="right" vertical="center"/>
    </xf>
    <xf numFmtId="166" fontId="13" fillId="0" borderId="1" xfId="0" applyNumberFormat="1" applyFont="1" applyFill="1" applyBorder="1" applyAlignment="1">
      <alignment vertical="center"/>
    </xf>
    <xf numFmtId="166" fontId="48" fillId="2" borderId="1" xfId="0" applyNumberFormat="1" applyFont="1" applyFill="1" applyBorder="1" applyAlignment="1">
      <alignment vertical="center" wrapText="1"/>
    </xf>
    <xf numFmtId="4" fontId="13" fillId="2" borderId="1" xfId="0" applyNumberFormat="1" applyFont="1" applyFill="1" applyBorder="1" applyAlignment="1">
      <alignment vertical="center"/>
    </xf>
    <xf numFmtId="4" fontId="13" fillId="2" borderId="1" xfId="0" applyNumberFormat="1" applyFont="1" applyFill="1" applyBorder="1" applyAlignment="1">
      <alignment horizontal="right" vertical="center"/>
    </xf>
    <xf numFmtId="4" fontId="13" fillId="0" borderId="1" xfId="0" applyNumberFormat="1" applyFont="1" applyFill="1" applyBorder="1" applyAlignment="1">
      <alignment vertical="center"/>
    </xf>
    <xf numFmtId="166" fontId="21" fillId="2" borderId="1" xfId="0" applyNumberFormat="1" applyFont="1" applyFill="1" applyBorder="1" applyAlignment="1">
      <alignment vertical="center"/>
    </xf>
    <xf numFmtId="49" fontId="10" fillId="2" borderId="1" xfId="2" applyNumberFormat="1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top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/>
    </xf>
    <xf numFmtId="166" fontId="7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49" fillId="2" borderId="4" xfId="0" applyFont="1" applyFill="1" applyBorder="1" applyAlignment="1">
      <alignment horizontal="center" vertical="center" wrapText="1"/>
    </xf>
    <xf numFmtId="0" fontId="49" fillId="2" borderId="7" xfId="0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166" fontId="20" fillId="2" borderId="2" xfId="3" applyNumberFormat="1" applyFont="1" applyFill="1" applyBorder="1" applyAlignment="1">
      <alignment horizontal="center" vertical="center" wrapText="1"/>
    </xf>
    <xf numFmtId="166" fontId="20" fillId="2" borderId="8" xfId="3" applyNumberFormat="1" applyFont="1" applyFill="1" applyBorder="1" applyAlignment="1">
      <alignment horizontal="center" vertical="center" wrapText="1"/>
    </xf>
    <xf numFmtId="166" fontId="20" fillId="2" borderId="6" xfId="3" applyNumberFormat="1" applyFont="1" applyFill="1" applyBorder="1" applyAlignment="1">
      <alignment horizontal="center" vertical="center" wrapText="1"/>
    </xf>
    <xf numFmtId="166" fontId="19" fillId="2" borderId="2" xfId="3" applyNumberFormat="1" applyFont="1" applyFill="1" applyBorder="1" applyAlignment="1">
      <alignment horizontal="center" vertical="center" wrapText="1"/>
    </xf>
    <xf numFmtId="166" fontId="19" fillId="2" borderId="8" xfId="3" applyNumberFormat="1" applyFont="1" applyFill="1" applyBorder="1" applyAlignment="1">
      <alignment horizontal="center" vertical="center" wrapText="1"/>
    </xf>
    <xf numFmtId="166" fontId="19" fillId="2" borderId="6" xfId="3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left" vertical="center" wrapText="1"/>
    </xf>
    <xf numFmtId="49" fontId="19" fillId="2" borderId="2" xfId="3" applyNumberFormat="1" applyFont="1" applyFill="1" applyBorder="1" applyAlignment="1">
      <alignment horizontal="center" vertical="center" wrapText="1"/>
    </xf>
    <xf numFmtId="49" fontId="19" fillId="2" borderId="8" xfId="3" applyNumberFormat="1" applyFont="1" applyFill="1" applyBorder="1" applyAlignment="1">
      <alignment horizontal="center" vertical="center" wrapText="1"/>
    </xf>
    <xf numFmtId="49" fontId="19" fillId="2" borderId="6" xfId="3" applyNumberFormat="1" applyFont="1" applyFill="1" applyBorder="1" applyAlignment="1">
      <alignment horizontal="center" vertical="center" wrapText="1"/>
    </xf>
    <xf numFmtId="49" fontId="20" fillId="2" borderId="2" xfId="3" applyNumberFormat="1" applyFont="1" applyFill="1" applyBorder="1" applyAlignment="1">
      <alignment horizontal="center" vertical="center" wrapText="1"/>
    </xf>
    <xf numFmtId="49" fontId="20" fillId="2" borderId="8" xfId="3" applyNumberFormat="1" applyFont="1" applyFill="1" applyBorder="1" applyAlignment="1">
      <alignment horizontal="center" vertical="center" wrapText="1"/>
    </xf>
    <xf numFmtId="49" fontId="20" fillId="2" borderId="6" xfId="3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167" fontId="19" fillId="2" borderId="1" xfId="3" applyNumberFormat="1" applyFont="1" applyFill="1" applyBorder="1" applyAlignment="1">
      <alignment horizontal="center" vertical="center" wrapText="1"/>
    </xf>
    <xf numFmtId="0" fontId="19" fillId="2" borderId="0" xfId="3" applyFont="1" applyFill="1" applyBorder="1" applyAlignment="1">
      <alignment horizontal="center" vertical="center" wrapText="1"/>
    </xf>
    <xf numFmtId="0" fontId="19" fillId="2" borderId="1" xfId="3" applyFont="1" applyFill="1" applyBorder="1" applyAlignment="1">
      <alignment horizontal="center" vertical="center" wrapText="1"/>
    </xf>
    <xf numFmtId="1" fontId="19" fillId="2" borderId="1" xfId="3" applyNumberFormat="1" applyFont="1" applyFill="1" applyBorder="1" applyAlignment="1">
      <alignment horizontal="center" vertical="center" wrapText="1"/>
    </xf>
    <xf numFmtId="1" fontId="19" fillId="2" borderId="6" xfId="3" applyNumberFormat="1" applyFont="1" applyFill="1" applyBorder="1" applyAlignment="1">
      <alignment horizontal="center" vertical="center" wrapText="1"/>
    </xf>
    <xf numFmtId="49" fontId="19" fillId="2" borderId="1" xfId="3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8" xfId="0" applyNumberFormat="1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3" fontId="10" fillId="2" borderId="2" xfId="0" applyNumberFormat="1" applyFont="1" applyFill="1" applyBorder="1" applyAlignment="1">
      <alignment horizontal="center" vertical="center" wrapText="1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6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167" fontId="10" fillId="2" borderId="4" xfId="0" applyNumberFormat="1" applyFont="1" applyFill="1" applyBorder="1" applyAlignment="1">
      <alignment horizontal="center" vertical="center" wrapText="1"/>
    </xf>
    <xf numFmtId="167" fontId="10" fillId="2" borderId="7" xfId="0" applyNumberFormat="1" applyFont="1" applyFill="1" applyBorder="1" applyAlignment="1">
      <alignment horizontal="center" vertical="center" wrapText="1"/>
    </xf>
    <xf numFmtId="167" fontId="10" fillId="2" borderId="5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1" fontId="10" fillId="2" borderId="8" xfId="0" applyNumberFormat="1" applyFont="1" applyFill="1" applyBorder="1" applyAlignment="1">
      <alignment horizontal="center" vertical="center"/>
    </xf>
    <xf numFmtId="1" fontId="10" fillId="2" borderId="6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left" vertical="center" wrapText="1"/>
    </xf>
    <xf numFmtId="3" fontId="6" fillId="2" borderId="8" xfId="0" applyNumberFormat="1" applyFont="1" applyFill="1" applyBorder="1" applyAlignment="1">
      <alignment horizontal="left" vertical="center" wrapText="1"/>
    </xf>
    <xf numFmtId="3" fontId="6" fillId="2" borderId="6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left" vertical="center" wrapText="1"/>
    </xf>
    <xf numFmtId="49" fontId="10" fillId="2" borderId="8" xfId="0" applyNumberFormat="1" applyFont="1" applyFill="1" applyBorder="1" applyAlignment="1">
      <alignment horizontal="left" vertical="center" wrapText="1"/>
    </xf>
    <xf numFmtId="49" fontId="10" fillId="2" borderId="6" xfId="0" applyNumberFormat="1" applyFont="1" applyFill="1" applyBorder="1" applyAlignment="1">
      <alignment horizontal="left" vertical="center" wrapText="1"/>
    </xf>
    <xf numFmtId="3" fontId="10" fillId="2" borderId="2" xfId="0" applyNumberFormat="1" applyFont="1" applyFill="1" applyBorder="1" applyAlignment="1">
      <alignment horizontal="left" vertical="center" wrapText="1"/>
    </xf>
    <xf numFmtId="3" fontId="10" fillId="2" borderId="8" xfId="0" applyNumberFormat="1" applyFont="1" applyFill="1" applyBorder="1" applyAlignment="1">
      <alignment horizontal="left" vertical="center" wrapText="1"/>
    </xf>
    <xf numFmtId="3" fontId="10" fillId="2" borderId="6" xfId="0" applyNumberFormat="1" applyFont="1" applyFill="1" applyBorder="1" applyAlignment="1">
      <alignment horizontal="left"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168" fontId="10" fillId="2" borderId="4" xfId="0" applyNumberFormat="1" applyFont="1" applyFill="1" applyBorder="1" applyAlignment="1">
      <alignment horizontal="center" vertical="center" wrapText="1"/>
    </xf>
    <xf numFmtId="168" fontId="10" fillId="2" borderId="7" xfId="0" applyNumberFormat="1" applyFont="1" applyFill="1" applyBorder="1" applyAlignment="1">
      <alignment horizontal="center" vertical="center" wrapText="1"/>
    </xf>
    <xf numFmtId="168" fontId="10" fillId="2" borderId="5" xfId="0" applyNumberFormat="1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 wrapText="1"/>
    </xf>
    <xf numFmtId="1" fontId="10" fillId="2" borderId="8" xfId="0" applyNumberFormat="1" applyFont="1" applyFill="1" applyBorder="1" applyAlignment="1">
      <alignment horizontal="center" vertical="center" wrapText="1"/>
    </xf>
    <xf numFmtId="1" fontId="10" fillId="2" borderId="6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/>
    </xf>
    <xf numFmtId="1" fontId="10" fillId="0" borderId="5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167" fontId="10" fillId="0" borderId="2" xfId="0" applyNumberFormat="1" applyFont="1" applyFill="1" applyBorder="1" applyAlignment="1">
      <alignment horizontal="center" vertical="center"/>
    </xf>
    <xf numFmtId="167" fontId="10" fillId="0" borderId="6" xfId="0" applyNumberFormat="1" applyFont="1" applyFill="1" applyBorder="1" applyAlignment="1">
      <alignment horizontal="center" vertical="center"/>
    </xf>
  </cellXfs>
  <cellStyles count="2749">
    <cellStyle name="20% - Акцент1 2" xfId="6"/>
    <cellStyle name="20% - Акцент1 2 2" xfId="7"/>
    <cellStyle name="20% - Акцент1 2 2 2" xfId="8"/>
    <cellStyle name="20% - Акцент1 2 2_2014 Приёмка ПТО август" xfId="9"/>
    <cellStyle name="20% - Акцент1 2 3" xfId="10"/>
    <cellStyle name="20% - Акцент1 2 3 2" xfId="11"/>
    <cellStyle name="20% - Акцент1 2 3_2014 Приёмка ПТО август" xfId="12"/>
    <cellStyle name="20% - Акцент1 2 4" xfId="13"/>
    <cellStyle name="20% - Акцент1 2 4 2" xfId="14"/>
    <cellStyle name="20% - Акцент1 2 4_2014 Приёмка ПТО август" xfId="15"/>
    <cellStyle name="20% - Акцент1 2 5" xfId="16"/>
    <cellStyle name="20% - Акцент1 2 5 2" xfId="17"/>
    <cellStyle name="20% - Акцент1 2 5_2014 Приёмка ПТО август" xfId="18"/>
    <cellStyle name="20% - Акцент1 2 6" xfId="19"/>
    <cellStyle name="20% - Акцент1 2 6 2" xfId="20"/>
    <cellStyle name="20% - Акцент1 2 6_2014 Приёмка ПТО август" xfId="21"/>
    <cellStyle name="20% - Акцент1 2 7" xfId="22"/>
    <cellStyle name="20% - Акцент1 2_13.11.2009г.Перераспред.субсидий" xfId="23"/>
    <cellStyle name="20% - Акцент1 3" xfId="24"/>
    <cellStyle name="20% - Акцент1 3 2" xfId="25"/>
    <cellStyle name="20% - Акцент1 3_2014 Приёмка ПТО август" xfId="26"/>
    <cellStyle name="20% - Акцент1 4" xfId="27"/>
    <cellStyle name="20% - Акцент1 4 2" xfId="28"/>
    <cellStyle name="20% - Акцент1 4_2014 Приёмка ПТО август" xfId="29"/>
    <cellStyle name="20% - Акцент1 5" xfId="30"/>
    <cellStyle name="20% - Акцент1 5 2" xfId="31"/>
    <cellStyle name="20% - Акцент1 5_2014 Приёмка ПТО август" xfId="32"/>
    <cellStyle name="20% - Акцент1 6" xfId="33"/>
    <cellStyle name="20% - Акцент1 6 2" xfId="34"/>
    <cellStyle name="20% - Акцент1 6_2014 Приёмка ПТО август" xfId="35"/>
    <cellStyle name="20% - Акцент1 7" xfId="36"/>
    <cellStyle name="20% - Акцент2 2" xfId="37"/>
    <cellStyle name="20% - Акцент2 2 2" xfId="38"/>
    <cellStyle name="20% - Акцент2 2 2 2" xfId="39"/>
    <cellStyle name="20% - Акцент2 2 2_2014 Приёмка ПТО август" xfId="40"/>
    <cellStyle name="20% - Акцент2 2 3" xfId="41"/>
    <cellStyle name="20% - Акцент2 2 3 2" xfId="42"/>
    <cellStyle name="20% - Акцент2 2 3_2014 Приёмка ПТО август" xfId="43"/>
    <cellStyle name="20% - Акцент2 2 4" xfId="44"/>
    <cellStyle name="20% - Акцент2 2 4 2" xfId="45"/>
    <cellStyle name="20% - Акцент2 2 4_2014 Приёмка ПТО август" xfId="46"/>
    <cellStyle name="20% - Акцент2 2 5" xfId="47"/>
    <cellStyle name="20% - Акцент2 2 5 2" xfId="48"/>
    <cellStyle name="20% - Акцент2 2 5_2014 Приёмка ПТО август" xfId="49"/>
    <cellStyle name="20% - Акцент2 2 6" xfId="50"/>
    <cellStyle name="20% - Акцент2 2 6 2" xfId="51"/>
    <cellStyle name="20% - Акцент2 2 6_2014 Приёмка ПТО август" xfId="52"/>
    <cellStyle name="20% - Акцент2 2 7" xfId="53"/>
    <cellStyle name="20% - Акцент2 2_13.11.2009г.Перераспред.субсидий" xfId="54"/>
    <cellStyle name="20% - Акцент2 3" xfId="55"/>
    <cellStyle name="20% - Акцент2 3 2" xfId="56"/>
    <cellStyle name="20% - Акцент2 3_2014 Приёмка ПТО август" xfId="57"/>
    <cellStyle name="20% - Акцент2 4" xfId="58"/>
    <cellStyle name="20% - Акцент2 4 2" xfId="59"/>
    <cellStyle name="20% - Акцент2 4_2014 Приёмка ПТО август" xfId="60"/>
    <cellStyle name="20% - Акцент2 5" xfId="61"/>
    <cellStyle name="20% - Акцент2 5 2" xfId="62"/>
    <cellStyle name="20% - Акцент2 5_2014 Приёмка ПТО август" xfId="63"/>
    <cellStyle name="20% - Акцент2 6" xfId="64"/>
    <cellStyle name="20% - Акцент2 6 2" xfId="65"/>
    <cellStyle name="20% - Акцент2 6_2014 Приёмка ПТО август" xfId="66"/>
    <cellStyle name="20% - Акцент2 7" xfId="67"/>
    <cellStyle name="20% - Акцент3 2" xfId="68"/>
    <cellStyle name="20% - Акцент3 2 2" xfId="69"/>
    <cellStyle name="20% - Акцент3 2 2 2" xfId="70"/>
    <cellStyle name="20% - Акцент3 2 2_2014 Приёмка ПТО август" xfId="71"/>
    <cellStyle name="20% - Акцент3 2 3" xfId="72"/>
    <cellStyle name="20% - Акцент3 2 3 2" xfId="73"/>
    <cellStyle name="20% - Акцент3 2 3_2014 Приёмка ПТО август" xfId="74"/>
    <cellStyle name="20% - Акцент3 2 4" xfId="75"/>
    <cellStyle name="20% - Акцент3 2 4 2" xfId="76"/>
    <cellStyle name="20% - Акцент3 2 4_2014 Приёмка ПТО август" xfId="77"/>
    <cellStyle name="20% - Акцент3 2 5" xfId="78"/>
    <cellStyle name="20% - Акцент3 2 5 2" xfId="79"/>
    <cellStyle name="20% - Акцент3 2 5_2014 Приёмка ПТО август" xfId="80"/>
    <cellStyle name="20% - Акцент3 2 6" xfId="81"/>
    <cellStyle name="20% - Акцент3 2 6 2" xfId="82"/>
    <cellStyle name="20% - Акцент3 2 6_2014 Приёмка ПТО август" xfId="83"/>
    <cellStyle name="20% - Акцент3 2 7" xfId="84"/>
    <cellStyle name="20% - Акцент3 2_13.11.2009г.Перераспред.субсидий" xfId="85"/>
    <cellStyle name="20% - Акцент3 3" xfId="86"/>
    <cellStyle name="20% - Акцент3 3 2" xfId="87"/>
    <cellStyle name="20% - Акцент3 3_2014 Приёмка ПТО август" xfId="88"/>
    <cellStyle name="20% - Акцент3 4" xfId="89"/>
    <cellStyle name="20% - Акцент3 4 2" xfId="90"/>
    <cellStyle name="20% - Акцент3 4_2014 Приёмка ПТО август" xfId="91"/>
    <cellStyle name="20% - Акцент3 5" xfId="92"/>
    <cellStyle name="20% - Акцент3 5 2" xfId="93"/>
    <cellStyle name="20% - Акцент3 5_2014 Приёмка ПТО август" xfId="94"/>
    <cellStyle name="20% - Акцент3 6" xfId="95"/>
    <cellStyle name="20% - Акцент3 6 2" xfId="96"/>
    <cellStyle name="20% - Акцент3 6_2014 Приёмка ПТО август" xfId="97"/>
    <cellStyle name="20% - Акцент3 7" xfId="98"/>
    <cellStyle name="20% - Акцент4 2" xfId="99"/>
    <cellStyle name="20% - Акцент4 2 2" xfId="100"/>
    <cellStyle name="20% - Акцент4 2 2 2" xfId="101"/>
    <cellStyle name="20% - Акцент4 2 2_2014 Приёмка ПТО август" xfId="102"/>
    <cellStyle name="20% - Акцент4 2 3" xfId="103"/>
    <cellStyle name="20% - Акцент4 2 3 2" xfId="104"/>
    <cellStyle name="20% - Акцент4 2 3_2014 Приёмка ПТО август" xfId="105"/>
    <cellStyle name="20% - Акцент4 2 4" xfId="106"/>
    <cellStyle name="20% - Акцент4 2 4 2" xfId="107"/>
    <cellStyle name="20% - Акцент4 2 4_2014 Приёмка ПТО август" xfId="108"/>
    <cellStyle name="20% - Акцент4 2 5" xfId="109"/>
    <cellStyle name="20% - Акцент4 2 5 2" xfId="110"/>
    <cellStyle name="20% - Акцент4 2 5_2014 Приёмка ПТО август" xfId="111"/>
    <cellStyle name="20% - Акцент4 2 6" xfId="112"/>
    <cellStyle name="20% - Акцент4 2 6 2" xfId="113"/>
    <cellStyle name="20% - Акцент4 2 6_2014 Приёмка ПТО август" xfId="114"/>
    <cellStyle name="20% - Акцент4 2 7" xfId="115"/>
    <cellStyle name="20% - Акцент4 2_13.11.2009г.Перераспред.субсидий" xfId="116"/>
    <cellStyle name="20% - Акцент4 3" xfId="117"/>
    <cellStyle name="20% - Акцент4 3 2" xfId="118"/>
    <cellStyle name="20% - Акцент4 3_2014 Приёмка ПТО август" xfId="119"/>
    <cellStyle name="20% - Акцент4 4" xfId="120"/>
    <cellStyle name="20% - Акцент4 4 2" xfId="121"/>
    <cellStyle name="20% - Акцент4 4_2014 Приёмка ПТО август" xfId="122"/>
    <cellStyle name="20% - Акцент4 5" xfId="123"/>
    <cellStyle name="20% - Акцент4 5 2" xfId="124"/>
    <cellStyle name="20% - Акцент4 5_2014 Приёмка ПТО август" xfId="125"/>
    <cellStyle name="20% - Акцент4 6" xfId="126"/>
    <cellStyle name="20% - Акцент4 6 2" xfId="127"/>
    <cellStyle name="20% - Акцент4 6_2014 Приёмка ПТО август" xfId="128"/>
    <cellStyle name="20% - Акцент4 7" xfId="129"/>
    <cellStyle name="20% - Акцент5 2" xfId="130"/>
    <cellStyle name="20% - Акцент5 2 2" xfId="131"/>
    <cellStyle name="20% - Акцент5 2 2 2" xfId="132"/>
    <cellStyle name="20% - Акцент5 2 2_2014 Приёмка ПТО август" xfId="133"/>
    <cellStyle name="20% - Акцент5 2 3" xfId="134"/>
    <cellStyle name="20% - Акцент5 2 3 2" xfId="135"/>
    <cellStyle name="20% - Акцент5 2 3_2014 Приёмка ПТО август" xfId="136"/>
    <cellStyle name="20% - Акцент5 2 4" xfId="137"/>
    <cellStyle name="20% - Акцент5 2 4 2" xfId="138"/>
    <cellStyle name="20% - Акцент5 2 4_2014 Приёмка ПТО август" xfId="139"/>
    <cellStyle name="20% - Акцент5 2 5" xfId="140"/>
    <cellStyle name="20% - Акцент5 2 5 2" xfId="141"/>
    <cellStyle name="20% - Акцент5 2 5_2014 Приёмка ПТО август" xfId="142"/>
    <cellStyle name="20% - Акцент5 2 6" xfId="143"/>
    <cellStyle name="20% - Акцент5 2 6 2" xfId="144"/>
    <cellStyle name="20% - Акцент5 2 6_2014 Приёмка ПТО август" xfId="145"/>
    <cellStyle name="20% - Акцент5 2 7" xfId="146"/>
    <cellStyle name="20% - Акцент5 2_13.11.2009г.Перераспред.субсидий" xfId="147"/>
    <cellStyle name="20% - Акцент5 3" xfId="148"/>
    <cellStyle name="20% - Акцент5 3 2" xfId="149"/>
    <cellStyle name="20% - Акцент5 3_2014 Приёмка ПТО август" xfId="150"/>
    <cellStyle name="20% - Акцент5 4" xfId="151"/>
    <cellStyle name="20% - Акцент5 4 2" xfId="152"/>
    <cellStyle name="20% - Акцент5 4_2014 Приёмка ПТО август" xfId="153"/>
    <cellStyle name="20% - Акцент5 5" xfId="154"/>
    <cellStyle name="20% - Акцент5 5 2" xfId="155"/>
    <cellStyle name="20% - Акцент5 5_2014 Приёмка ПТО август" xfId="156"/>
    <cellStyle name="20% - Акцент5 6" xfId="157"/>
    <cellStyle name="20% - Акцент5 6 2" xfId="158"/>
    <cellStyle name="20% - Акцент5 6_2014 Приёмка ПТО август" xfId="159"/>
    <cellStyle name="20% - Акцент5 7" xfId="160"/>
    <cellStyle name="20% - Акцент6 2" xfId="161"/>
    <cellStyle name="20% - Акцент6 2 2" xfId="162"/>
    <cellStyle name="20% - Акцент6 2 2 2" xfId="163"/>
    <cellStyle name="20% - Акцент6 2 2_2014 Приёмка ПТО август" xfId="164"/>
    <cellStyle name="20% - Акцент6 2 3" xfId="165"/>
    <cellStyle name="20% - Акцент6 2 3 2" xfId="166"/>
    <cellStyle name="20% - Акцент6 2 3_2014 Приёмка ПТО август" xfId="167"/>
    <cellStyle name="20% - Акцент6 2 4" xfId="168"/>
    <cellStyle name="20% - Акцент6 2 4 2" xfId="169"/>
    <cellStyle name="20% - Акцент6 2 4_2014 Приёмка ПТО август" xfId="170"/>
    <cellStyle name="20% - Акцент6 2 5" xfId="171"/>
    <cellStyle name="20% - Акцент6 2 5 2" xfId="172"/>
    <cellStyle name="20% - Акцент6 2 5_2014 Приёмка ПТО август" xfId="173"/>
    <cellStyle name="20% - Акцент6 2 6" xfId="174"/>
    <cellStyle name="20% - Акцент6 2 6 2" xfId="175"/>
    <cellStyle name="20% - Акцент6 2 6_2014 Приёмка ПТО август" xfId="176"/>
    <cellStyle name="20% - Акцент6 2 7" xfId="177"/>
    <cellStyle name="20% - Акцент6 2_13.11.2009г.Перераспред.субсидий" xfId="178"/>
    <cellStyle name="20% - Акцент6 3" xfId="179"/>
    <cellStyle name="20% - Акцент6 3 2" xfId="180"/>
    <cellStyle name="20% - Акцент6 3_2014 Приёмка ПТО август" xfId="181"/>
    <cellStyle name="20% - Акцент6 4" xfId="182"/>
    <cellStyle name="20% - Акцент6 4 2" xfId="183"/>
    <cellStyle name="20% - Акцент6 4_2014 Приёмка ПТО август" xfId="184"/>
    <cellStyle name="20% - Акцент6 5" xfId="185"/>
    <cellStyle name="20% - Акцент6 5 2" xfId="186"/>
    <cellStyle name="20% - Акцент6 5_2014 Приёмка ПТО август" xfId="187"/>
    <cellStyle name="20% - Акцент6 6" xfId="188"/>
    <cellStyle name="20% - Акцент6 6 2" xfId="189"/>
    <cellStyle name="20% - Акцент6 6_2014 Приёмка ПТО август" xfId="190"/>
    <cellStyle name="20% - Акцент6 7" xfId="191"/>
    <cellStyle name="40% - Акцент1 2" xfId="192"/>
    <cellStyle name="40% - Акцент1 2 2" xfId="193"/>
    <cellStyle name="40% - Акцент1 2 2 2" xfId="194"/>
    <cellStyle name="40% - Акцент1 2 2_2014 Приёмка ПТО август" xfId="195"/>
    <cellStyle name="40% - Акцент1 2 3" xfId="196"/>
    <cellStyle name="40% - Акцент1 2 3 2" xfId="197"/>
    <cellStyle name="40% - Акцент1 2 3_2014 Приёмка ПТО август" xfId="198"/>
    <cellStyle name="40% - Акцент1 2 4" xfId="199"/>
    <cellStyle name="40% - Акцент1 2 4 2" xfId="200"/>
    <cellStyle name="40% - Акцент1 2 4_2014 Приёмка ПТО август" xfId="201"/>
    <cellStyle name="40% - Акцент1 2 5" xfId="202"/>
    <cellStyle name="40% - Акцент1 2 5 2" xfId="203"/>
    <cellStyle name="40% - Акцент1 2 5_2014 Приёмка ПТО август" xfId="204"/>
    <cellStyle name="40% - Акцент1 2 6" xfId="205"/>
    <cellStyle name="40% - Акцент1 2 6 2" xfId="206"/>
    <cellStyle name="40% - Акцент1 2 6_2014 Приёмка ПТО август" xfId="207"/>
    <cellStyle name="40% - Акцент1 2 7" xfId="208"/>
    <cellStyle name="40% - Акцент1 2_13.11.2009г.Перераспред.субсидий" xfId="209"/>
    <cellStyle name="40% - Акцент1 3" xfId="210"/>
    <cellStyle name="40% - Акцент1 3 2" xfId="211"/>
    <cellStyle name="40% - Акцент1 3_2014 Приёмка ПТО август" xfId="212"/>
    <cellStyle name="40% - Акцент1 4" xfId="213"/>
    <cellStyle name="40% - Акцент1 4 2" xfId="214"/>
    <cellStyle name="40% - Акцент1 4_2014 Приёмка ПТО август" xfId="215"/>
    <cellStyle name="40% - Акцент1 5" xfId="216"/>
    <cellStyle name="40% - Акцент1 5 2" xfId="217"/>
    <cellStyle name="40% - Акцент1 5_2014 Приёмка ПТО август" xfId="218"/>
    <cellStyle name="40% - Акцент1 6" xfId="219"/>
    <cellStyle name="40% - Акцент1 6 2" xfId="220"/>
    <cellStyle name="40% - Акцент1 6_2014 Приёмка ПТО август" xfId="221"/>
    <cellStyle name="40% - Акцент1 7" xfId="222"/>
    <cellStyle name="40% - Акцент2 2" xfId="223"/>
    <cellStyle name="40% - Акцент2 2 2" xfId="224"/>
    <cellStyle name="40% - Акцент2 2 2 2" xfId="225"/>
    <cellStyle name="40% - Акцент2 2 2_2014 Приёмка ПТО август" xfId="226"/>
    <cellStyle name="40% - Акцент2 2 3" xfId="227"/>
    <cellStyle name="40% - Акцент2 2 3 2" xfId="228"/>
    <cellStyle name="40% - Акцент2 2 3_2014 Приёмка ПТО август" xfId="229"/>
    <cellStyle name="40% - Акцент2 2 4" xfId="230"/>
    <cellStyle name="40% - Акцент2 2 4 2" xfId="231"/>
    <cellStyle name="40% - Акцент2 2 4_2014 Приёмка ПТО август" xfId="232"/>
    <cellStyle name="40% - Акцент2 2 5" xfId="233"/>
    <cellStyle name="40% - Акцент2 2 5 2" xfId="234"/>
    <cellStyle name="40% - Акцент2 2 5_2014 Приёмка ПТО август" xfId="235"/>
    <cellStyle name="40% - Акцент2 2 6" xfId="236"/>
    <cellStyle name="40% - Акцент2 2 6 2" xfId="237"/>
    <cellStyle name="40% - Акцент2 2 6_2014 Приёмка ПТО август" xfId="238"/>
    <cellStyle name="40% - Акцент2 2 7" xfId="239"/>
    <cellStyle name="40% - Акцент2 2_13.11.2009г.Перераспред.субсидий" xfId="240"/>
    <cellStyle name="40% - Акцент2 3" xfId="241"/>
    <cellStyle name="40% - Акцент2 3 2" xfId="242"/>
    <cellStyle name="40% - Акцент2 3_2014 Приёмка ПТО август" xfId="243"/>
    <cellStyle name="40% - Акцент2 4" xfId="244"/>
    <cellStyle name="40% - Акцент2 4 2" xfId="245"/>
    <cellStyle name="40% - Акцент2 4_2014 Приёмка ПТО август" xfId="246"/>
    <cellStyle name="40% - Акцент2 5" xfId="247"/>
    <cellStyle name="40% - Акцент2 5 2" xfId="248"/>
    <cellStyle name="40% - Акцент2 5_2014 Приёмка ПТО август" xfId="249"/>
    <cellStyle name="40% - Акцент2 6" xfId="250"/>
    <cellStyle name="40% - Акцент2 6 2" xfId="251"/>
    <cellStyle name="40% - Акцент2 6_2014 Приёмка ПТО август" xfId="252"/>
    <cellStyle name="40% - Акцент2 7" xfId="253"/>
    <cellStyle name="40% - Акцент3 2" xfId="254"/>
    <cellStyle name="40% - Акцент3 2 2" xfId="255"/>
    <cellStyle name="40% - Акцент3 2 2 2" xfId="256"/>
    <cellStyle name="40% - Акцент3 2 2_2014 Приёмка ПТО август" xfId="257"/>
    <cellStyle name="40% - Акцент3 2 3" xfId="258"/>
    <cellStyle name="40% - Акцент3 2 3 2" xfId="259"/>
    <cellStyle name="40% - Акцент3 2 3_2014 Приёмка ПТО август" xfId="260"/>
    <cellStyle name="40% - Акцент3 2 4" xfId="261"/>
    <cellStyle name="40% - Акцент3 2 4 2" xfId="262"/>
    <cellStyle name="40% - Акцент3 2 4_2014 Приёмка ПТО август" xfId="263"/>
    <cellStyle name="40% - Акцент3 2 5" xfId="264"/>
    <cellStyle name="40% - Акцент3 2 5 2" xfId="265"/>
    <cellStyle name="40% - Акцент3 2 5_2014 Приёмка ПТО август" xfId="266"/>
    <cellStyle name="40% - Акцент3 2 6" xfId="267"/>
    <cellStyle name="40% - Акцент3 2 6 2" xfId="268"/>
    <cellStyle name="40% - Акцент3 2 6_2014 Приёмка ПТО август" xfId="269"/>
    <cellStyle name="40% - Акцент3 2 7" xfId="270"/>
    <cellStyle name="40% - Акцент3 2_13.11.2009г.Перераспред.субсидий" xfId="271"/>
    <cellStyle name="40% - Акцент3 3" xfId="272"/>
    <cellStyle name="40% - Акцент3 3 2" xfId="273"/>
    <cellStyle name="40% - Акцент3 3_2014 Приёмка ПТО август" xfId="274"/>
    <cellStyle name="40% - Акцент3 4" xfId="275"/>
    <cellStyle name="40% - Акцент3 4 2" xfId="276"/>
    <cellStyle name="40% - Акцент3 4_2014 Приёмка ПТО август" xfId="277"/>
    <cellStyle name="40% - Акцент3 5" xfId="278"/>
    <cellStyle name="40% - Акцент3 5 2" xfId="279"/>
    <cellStyle name="40% - Акцент3 5_2014 Приёмка ПТО август" xfId="280"/>
    <cellStyle name="40% - Акцент3 6" xfId="281"/>
    <cellStyle name="40% - Акцент3 6 2" xfId="282"/>
    <cellStyle name="40% - Акцент3 6_2014 Приёмка ПТО август" xfId="283"/>
    <cellStyle name="40% - Акцент3 7" xfId="284"/>
    <cellStyle name="40% - Акцент4 2" xfId="285"/>
    <cellStyle name="40% - Акцент4 2 2" xfId="286"/>
    <cellStyle name="40% - Акцент4 2 2 2" xfId="287"/>
    <cellStyle name="40% - Акцент4 2 2_2014 Приёмка ПТО август" xfId="288"/>
    <cellStyle name="40% - Акцент4 2 3" xfId="289"/>
    <cellStyle name="40% - Акцент4 2 3 2" xfId="290"/>
    <cellStyle name="40% - Акцент4 2 3_2014 Приёмка ПТО август" xfId="291"/>
    <cellStyle name="40% - Акцент4 2 4" xfId="292"/>
    <cellStyle name="40% - Акцент4 2 4 2" xfId="293"/>
    <cellStyle name="40% - Акцент4 2 4_2014 Приёмка ПТО август" xfId="294"/>
    <cellStyle name="40% - Акцент4 2 5" xfId="295"/>
    <cellStyle name="40% - Акцент4 2 5 2" xfId="296"/>
    <cellStyle name="40% - Акцент4 2 5_2014 Приёмка ПТО август" xfId="297"/>
    <cellStyle name="40% - Акцент4 2 6" xfId="298"/>
    <cellStyle name="40% - Акцент4 2 6 2" xfId="299"/>
    <cellStyle name="40% - Акцент4 2 6_2014 Приёмка ПТО август" xfId="300"/>
    <cellStyle name="40% - Акцент4 2 7" xfId="301"/>
    <cellStyle name="40% - Акцент4 2_13.11.2009г.Перераспред.субсидий" xfId="302"/>
    <cellStyle name="40% - Акцент4 3" xfId="303"/>
    <cellStyle name="40% - Акцент4 3 2" xfId="304"/>
    <cellStyle name="40% - Акцент4 3_2014 Приёмка ПТО август" xfId="305"/>
    <cellStyle name="40% - Акцент4 4" xfId="306"/>
    <cellStyle name="40% - Акцент4 4 2" xfId="307"/>
    <cellStyle name="40% - Акцент4 4_2014 Приёмка ПТО август" xfId="308"/>
    <cellStyle name="40% - Акцент4 5" xfId="309"/>
    <cellStyle name="40% - Акцент4 5 2" xfId="310"/>
    <cellStyle name="40% - Акцент4 5_2014 Приёмка ПТО август" xfId="311"/>
    <cellStyle name="40% - Акцент4 6" xfId="312"/>
    <cellStyle name="40% - Акцент4 6 2" xfId="313"/>
    <cellStyle name="40% - Акцент4 6_2014 Приёмка ПТО август" xfId="314"/>
    <cellStyle name="40% - Акцент4 7" xfId="315"/>
    <cellStyle name="40% - Акцент5 2" xfId="316"/>
    <cellStyle name="40% - Акцент5 2 2" xfId="317"/>
    <cellStyle name="40% - Акцент5 2 2 2" xfId="318"/>
    <cellStyle name="40% - Акцент5 2 2_2014 Приёмка ПТО август" xfId="319"/>
    <cellStyle name="40% - Акцент5 2 3" xfId="320"/>
    <cellStyle name="40% - Акцент5 2 3 2" xfId="321"/>
    <cellStyle name="40% - Акцент5 2 3_2014 Приёмка ПТО август" xfId="322"/>
    <cellStyle name="40% - Акцент5 2 4" xfId="323"/>
    <cellStyle name="40% - Акцент5 2 4 2" xfId="324"/>
    <cellStyle name="40% - Акцент5 2 4_2014 Приёмка ПТО август" xfId="325"/>
    <cellStyle name="40% - Акцент5 2 5" xfId="326"/>
    <cellStyle name="40% - Акцент5 2 5 2" xfId="327"/>
    <cellStyle name="40% - Акцент5 2 5_2014 Приёмка ПТО август" xfId="328"/>
    <cellStyle name="40% - Акцент5 2 6" xfId="329"/>
    <cellStyle name="40% - Акцент5 2 6 2" xfId="330"/>
    <cellStyle name="40% - Акцент5 2 6_2014 Приёмка ПТО август" xfId="331"/>
    <cellStyle name="40% - Акцент5 2 7" xfId="332"/>
    <cellStyle name="40% - Акцент5 2_13.11.2009г.Перераспред.субсидий" xfId="333"/>
    <cellStyle name="40% - Акцент5 3" xfId="334"/>
    <cellStyle name="40% - Акцент5 3 2" xfId="335"/>
    <cellStyle name="40% - Акцент5 3_2014 Приёмка ПТО август" xfId="336"/>
    <cellStyle name="40% - Акцент5 4" xfId="337"/>
    <cellStyle name="40% - Акцент5 4 2" xfId="338"/>
    <cellStyle name="40% - Акцент5 4_2014 Приёмка ПТО август" xfId="339"/>
    <cellStyle name="40% - Акцент5 5" xfId="340"/>
    <cellStyle name="40% - Акцент5 5 2" xfId="341"/>
    <cellStyle name="40% - Акцент5 5_2014 Приёмка ПТО август" xfId="342"/>
    <cellStyle name="40% - Акцент5 6" xfId="343"/>
    <cellStyle name="40% - Акцент5 6 2" xfId="344"/>
    <cellStyle name="40% - Акцент5 6_2014 Приёмка ПТО август" xfId="345"/>
    <cellStyle name="40% - Акцент5 7" xfId="346"/>
    <cellStyle name="40% - Акцент6 2" xfId="347"/>
    <cellStyle name="40% - Акцент6 2 2" xfId="348"/>
    <cellStyle name="40% - Акцент6 2 2 2" xfId="349"/>
    <cellStyle name="40% - Акцент6 2 2_2014 Приёмка ПТО август" xfId="350"/>
    <cellStyle name="40% - Акцент6 2 3" xfId="351"/>
    <cellStyle name="40% - Акцент6 2 3 2" xfId="352"/>
    <cellStyle name="40% - Акцент6 2 3_2014 Приёмка ПТО август" xfId="353"/>
    <cellStyle name="40% - Акцент6 2 4" xfId="354"/>
    <cellStyle name="40% - Акцент6 2 4 2" xfId="355"/>
    <cellStyle name="40% - Акцент6 2 4_2014 Приёмка ПТО август" xfId="356"/>
    <cellStyle name="40% - Акцент6 2 5" xfId="357"/>
    <cellStyle name="40% - Акцент6 2 5 2" xfId="358"/>
    <cellStyle name="40% - Акцент6 2 5_2014 Приёмка ПТО август" xfId="359"/>
    <cellStyle name="40% - Акцент6 2 6" xfId="360"/>
    <cellStyle name="40% - Акцент6 2 6 2" xfId="361"/>
    <cellStyle name="40% - Акцент6 2 6_2014 Приёмка ПТО август" xfId="362"/>
    <cellStyle name="40% - Акцент6 2 7" xfId="363"/>
    <cellStyle name="40% - Акцент6 2_13.11.2009г.Перераспред.субсидий" xfId="364"/>
    <cellStyle name="40% - Акцент6 3" xfId="365"/>
    <cellStyle name="40% - Акцент6 3 2" xfId="366"/>
    <cellStyle name="40% - Акцент6 3_2014 Приёмка ПТО август" xfId="367"/>
    <cellStyle name="40% - Акцент6 4" xfId="368"/>
    <cellStyle name="40% - Акцент6 4 2" xfId="369"/>
    <cellStyle name="40% - Акцент6 4_2014 Приёмка ПТО август" xfId="370"/>
    <cellStyle name="40% - Акцент6 5" xfId="371"/>
    <cellStyle name="40% - Акцент6 5 2" xfId="372"/>
    <cellStyle name="40% - Акцент6 5_2014 Приёмка ПТО август" xfId="373"/>
    <cellStyle name="40% - Акцент6 6" xfId="374"/>
    <cellStyle name="40% - Акцент6 6 2" xfId="375"/>
    <cellStyle name="40% - Акцент6 6_2014 Приёмка ПТО август" xfId="376"/>
    <cellStyle name="40% - Акцент6 7" xfId="377"/>
    <cellStyle name="60% - Акцент1 2" xfId="378"/>
    <cellStyle name="60% - Акцент1 2 2" xfId="379"/>
    <cellStyle name="60% - Акцент1 2 3" xfId="380"/>
    <cellStyle name="60% - Акцент1 2 4" xfId="381"/>
    <cellStyle name="60% - Акцент1 2 5" xfId="382"/>
    <cellStyle name="60% - Акцент1 2 6" xfId="383"/>
    <cellStyle name="60% - Акцент1 3" xfId="384"/>
    <cellStyle name="60% - Акцент1 4" xfId="385"/>
    <cellStyle name="60% - Акцент1 5" xfId="386"/>
    <cellStyle name="60% - Акцент1 6" xfId="387"/>
    <cellStyle name="60% - Акцент2 2" xfId="388"/>
    <cellStyle name="60% - Акцент2 2 2" xfId="389"/>
    <cellStyle name="60% - Акцент2 2 3" xfId="390"/>
    <cellStyle name="60% - Акцент2 2 4" xfId="391"/>
    <cellStyle name="60% - Акцент2 2 5" xfId="392"/>
    <cellStyle name="60% - Акцент2 2 6" xfId="393"/>
    <cellStyle name="60% - Акцент2 3" xfId="394"/>
    <cellStyle name="60% - Акцент2 4" xfId="395"/>
    <cellStyle name="60% - Акцент2 5" xfId="396"/>
    <cellStyle name="60% - Акцент2 6" xfId="397"/>
    <cellStyle name="60% - Акцент3 2" xfId="398"/>
    <cellStyle name="60% - Акцент3 2 2" xfId="399"/>
    <cellStyle name="60% - Акцент3 2 3" xfId="400"/>
    <cellStyle name="60% - Акцент3 2 4" xfId="401"/>
    <cellStyle name="60% - Акцент3 2 5" xfId="402"/>
    <cellStyle name="60% - Акцент3 2 6" xfId="403"/>
    <cellStyle name="60% - Акцент3 3" xfId="404"/>
    <cellStyle name="60% - Акцент3 4" xfId="405"/>
    <cellStyle name="60% - Акцент3 5" xfId="406"/>
    <cellStyle name="60% - Акцент3 6" xfId="407"/>
    <cellStyle name="60% - Акцент4 2" xfId="408"/>
    <cellStyle name="60% - Акцент4 2 2" xfId="409"/>
    <cellStyle name="60% - Акцент4 2 3" xfId="410"/>
    <cellStyle name="60% - Акцент4 2 4" xfId="411"/>
    <cellStyle name="60% - Акцент4 2 5" xfId="412"/>
    <cellStyle name="60% - Акцент4 2 6" xfId="413"/>
    <cellStyle name="60% - Акцент4 3" xfId="414"/>
    <cellStyle name="60% - Акцент4 4" xfId="415"/>
    <cellStyle name="60% - Акцент4 5" xfId="416"/>
    <cellStyle name="60% - Акцент4 6" xfId="417"/>
    <cellStyle name="60% - Акцент5 2" xfId="418"/>
    <cellStyle name="60% - Акцент5 2 2" xfId="419"/>
    <cellStyle name="60% - Акцент5 2 3" xfId="420"/>
    <cellStyle name="60% - Акцент5 2 4" xfId="421"/>
    <cellStyle name="60% - Акцент5 2 5" xfId="422"/>
    <cellStyle name="60% - Акцент5 2 6" xfId="423"/>
    <cellStyle name="60% - Акцент5 3" xfId="424"/>
    <cellStyle name="60% - Акцент5 4" xfId="425"/>
    <cellStyle name="60% - Акцент5 5" xfId="426"/>
    <cellStyle name="60% - Акцент5 6" xfId="427"/>
    <cellStyle name="60% - Акцент6 2" xfId="428"/>
    <cellStyle name="60% - Акцент6 2 2" xfId="429"/>
    <cellStyle name="60% - Акцент6 2 3" xfId="430"/>
    <cellStyle name="60% - Акцент6 2 4" xfId="431"/>
    <cellStyle name="60% - Акцент6 2 5" xfId="432"/>
    <cellStyle name="60% - Акцент6 2 6" xfId="433"/>
    <cellStyle name="60% - Акцент6 3" xfId="434"/>
    <cellStyle name="60% - Акцент6 4" xfId="435"/>
    <cellStyle name="60% - Акцент6 5" xfId="436"/>
    <cellStyle name="60% - Акцент6 6" xfId="437"/>
    <cellStyle name="Excel Built-in Normal" xfId="438"/>
    <cellStyle name="Excel Built-in Normal 2" xfId="439"/>
    <cellStyle name="Excel Built-in Normal 3" xfId="440"/>
    <cellStyle name="Акцент1 2" xfId="441"/>
    <cellStyle name="Акцент1 2 2" xfId="442"/>
    <cellStyle name="Акцент1 2 3" xfId="443"/>
    <cellStyle name="Акцент1 2 4" xfId="444"/>
    <cellStyle name="Акцент1 2 5" xfId="445"/>
    <cellStyle name="Акцент1 2 6" xfId="446"/>
    <cellStyle name="Акцент1 3" xfId="447"/>
    <cellStyle name="Акцент1 4" xfId="448"/>
    <cellStyle name="Акцент1 5" xfId="449"/>
    <cellStyle name="Акцент1 6" xfId="450"/>
    <cellStyle name="Акцент1 7" xfId="451"/>
    <cellStyle name="Акцент2 2" xfId="452"/>
    <cellStyle name="Акцент2 2 2" xfId="453"/>
    <cellStyle name="Акцент2 2 3" xfId="454"/>
    <cellStyle name="Акцент2 2 4" xfId="455"/>
    <cellStyle name="Акцент2 2 5" xfId="456"/>
    <cellStyle name="Акцент2 2 6" xfId="457"/>
    <cellStyle name="Акцент2 3" xfId="458"/>
    <cellStyle name="Акцент2 4" xfId="459"/>
    <cellStyle name="Акцент2 5" xfId="460"/>
    <cellStyle name="Акцент2 6" xfId="461"/>
    <cellStyle name="Акцент2 7" xfId="462"/>
    <cellStyle name="Акцент3 2" xfId="463"/>
    <cellStyle name="Акцент3 2 2" xfId="464"/>
    <cellStyle name="Акцент3 2 3" xfId="465"/>
    <cellStyle name="Акцент3 2 4" xfId="466"/>
    <cellStyle name="Акцент3 2 5" xfId="467"/>
    <cellStyle name="Акцент3 2 6" xfId="468"/>
    <cellStyle name="Акцент3 3" xfId="469"/>
    <cellStyle name="Акцент3 4" xfId="470"/>
    <cellStyle name="Акцент3 5" xfId="471"/>
    <cellStyle name="Акцент3 6" xfId="472"/>
    <cellStyle name="Акцент3 7" xfId="473"/>
    <cellStyle name="Акцент4 2" xfId="474"/>
    <cellStyle name="Акцент4 2 2" xfId="475"/>
    <cellStyle name="Акцент4 2 3" xfId="476"/>
    <cellStyle name="Акцент4 2 4" xfId="477"/>
    <cellStyle name="Акцент4 2 5" xfId="478"/>
    <cellStyle name="Акцент4 2 6" xfId="479"/>
    <cellStyle name="Акцент4 3" xfId="480"/>
    <cellStyle name="Акцент4 4" xfId="481"/>
    <cellStyle name="Акцент4 5" xfId="482"/>
    <cellStyle name="Акцент4 6" xfId="483"/>
    <cellStyle name="Акцент4 7" xfId="484"/>
    <cellStyle name="Акцент5 2" xfId="485"/>
    <cellStyle name="Акцент5 2 2" xfId="486"/>
    <cellStyle name="Акцент5 2 3" xfId="487"/>
    <cellStyle name="Акцент5 2 4" xfId="488"/>
    <cellStyle name="Акцент5 2 5" xfId="489"/>
    <cellStyle name="Акцент5 2 6" xfId="490"/>
    <cellStyle name="Акцент5 3" xfId="491"/>
    <cellStyle name="Акцент5 4" xfId="492"/>
    <cellStyle name="Акцент5 5" xfId="493"/>
    <cellStyle name="Акцент5 6" xfId="494"/>
    <cellStyle name="Акцент5 7" xfId="495"/>
    <cellStyle name="Акцент6 2" xfId="496"/>
    <cellStyle name="Акцент6 2 2" xfId="497"/>
    <cellStyle name="Акцент6 2 3" xfId="498"/>
    <cellStyle name="Акцент6 2 4" xfId="499"/>
    <cellStyle name="Акцент6 2 5" xfId="500"/>
    <cellStyle name="Акцент6 2 6" xfId="501"/>
    <cellStyle name="Акцент6 3" xfId="502"/>
    <cellStyle name="Акцент6 4" xfId="503"/>
    <cellStyle name="Акцент6 5" xfId="504"/>
    <cellStyle name="Акцент6 6" xfId="505"/>
    <cellStyle name="Акцент6 7" xfId="506"/>
    <cellStyle name="Ввод  2" xfId="507"/>
    <cellStyle name="Ввод  2 2" xfId="508"/>
    <cellStyle name="Ввод  2 3" xfId="509"/>
    <cellStyle name="Ввод  2 4" xfId="510"/>
    <cellStyle name="Ввод  2 5" xfId="511"/>
    <cellStyle name="Ввод  2 6" xfId="512"/>
    <cellStyle name="Ввод  2_13.11.2009г.Перераспред.субсидий" xfId="513"/>
    <cellStyle name="Ввод  3" xfId="514"/>
    <cellStyle name="Ввод  4" xfId="515"/>
    <cellStyle name="Ввод  5" xfId="516"/>
    <cellStyle name="Ввод  6" xfId="517"/>
    <cellStyle name="Ввод  7" xfId="518"/>
    <cellStyle name="Вывод 2" xfId="519"/>
    <cellStyle name="Вывод 2 2" xfId="520"/>
    <cellStyle name="Вывод 2 3" xfId="521"/>
    <cellStyle name="Вывод 2 4" xfId="522"/>
    <cellStyle name="Вывод 2 5" xfId="523"/>
    <cellStyle name="Вывод 2 6" xfId="524"/>
    <cellStyle name="Вывод 2_13.11.2009г.Перераспред.субсидий" xfId="525"/>
    <cellStyle name="Вывод 3" xfId="526"/>
    <cellStyle name="Вывод 4" xfId="527"/>
    <cellStyle name="Вывод 5" xfId="528"/>
    <cellStyle name="Вывод 6" xfId="529"/>
    <cellStyle name="Вывод 7" xfId="530"/>
    <cellStyle name="Вычисление 2" xfId="531"/>
    <cellStyle name="Вычисление 2 2" xfId="532"/>
    <cellStyle name="Вычисление 2 3" xfId="533"/>
    <cellStyle name="Вычисление 2 4" xfId="534"/>
    <cellStyle name="Вычисление 2 5" xfId="535"/>
    <cellStyle name="Вычисление 2 6" xfId="536"/>
    <cellStyle name="Вычисление 2_13.11.2009г.Перераспред.субсидий" xfId="537"/>
    <cellStyle name="Вычисление 3" xfId="538"/>
    <cellStyle name="Вычисление 4" xfId="539"/>
    <cellStyle name="Вычисление 5" xfId="540"/>
    <cellStyle name="Вычисление 6" xfId="541"/>
    <cellStyle name="Вычисление 7" xfId="542"/>
    <cellStyle name="Денежный 2" xfId="543"/>
    <cellStyle name="Заголовок 1 2" xfId="544"/>
    <cellStyle name="Заголовок 1 2 2" xfId="545"/>
    <cellStyle name="Заголовок 1 2 3" xfId="546"/>
    <cellStyle name="Заголовок 1 2 4" xfId="547"/>
    <cellStyle name="Заголовок 1 2 5" xfId="548"/>
    <cellStyle name="Заголовок 1 2 6" xfId="549"/>
    <cellStyle name="Заголовок 1 3" xfId="550"/>
    <cellStyle name="Заголовок 1 4" xfId="551"/>
    <cellStyle name="Заголовок 1 5" xfId="552"/>
    <cellStyle name="Заголовок 1 6" xfId="553"/>
    <cellStyle name="Заголовок 1 7" xfId="554"/>
    <cellStyle name="Заголовок 2 2" xfId="555"/>
    <cellStyle name="Заголовок 2 2 2" xfId="556"/>
    <cellStyle name="Заголовок 2 2 3" xfId="557"/>
    <cellStyle name="Заголовок 2 2 4" xfId="558"/>
    <cellStyle name="Заголовок 2 2 5" xfId="559"/>
    <cellStyle name="Заголовок 2 2 6" xfId="560"/>
    <cellStyle name="Заголовок 2 2_13.11.2009г.Перераспред.субсидий" xfId="561"/>
    <cellStyle name="Заголовок 2 3" xfId="562"/>
    <cellStyle name="Заголовок 2 4" xfId="563"/>
    <cellStyle name="Заголовок 2 5" xfId="564"/>
    <cellStyle name="Заголовок 2 6" xfId="565"/>
    <cellStyle name="Заголовок 2 7" xfId="566"/>
    <cellStyle name="Заголовок 3 2" xfId="567"/>
    <cellStyle name="Заголовок 3 2 2" xfId="568"/>
    <cellStyle name="Заголовок 3 2 3" xfId="569"/>
    <cellStyle name="Заголовок 3 2 4" xfId="570"/>
    <cellStyle name="Заголовок 3 2 5" xfId="571"/>
    <cellStyle name="Заголовок 3 2 6" xfId="572"/>
    <cellStyle name="Заголовок 3 3" xfId="573"/>
    <cellStyle name="Заголовок 3 4" xfId="574"/>
    <cellStyle name="Заголовок 3 5" xfId="575"/>
    <cellStyle name="Заголовок 3 6" xfId="576"/>
    <cellStyle name="Заголовок 3 7" xfId="577"/>
    <cellStyle name="Заголовок 4 2" xfId="578"/>
    <cellStyle name="Заголовок 4 2 2" xfId="579"/>
    <cellStyle name="Заголовок 4 2 3" xfId="580"/>
    <cellStyle name="Заголовок 4 2 4" xfId="581"/>
    <cellStyle name="Заголовок 4 2 5" xfId="582"/>
    <cellStyle name="Заголовок 4 2 6" xfId="583"/>
    <cellStyle name="Заголовок 4 3" xfId="584"/>
    <cellStyle name="Заголовок 4 4" xfId="585"/>
    <cellStyle name="Заголовок 4 5" xfId="586"/>
    <cellStyle name="Заголовок 4 6" xfId="587"/>
    <cellStyle name="Заголовок 4 7" xfId="588"/>
    <cellStyle name="Итог 2" xfId="589"/>
    <cellStyle name="Итог 2 2" xfId="590"/>
    <cellStyle name="Итог 2 3" xfId="591"/>
    <cellStyle name="Итог 2 4" xfId="592"/>
    <cellStyle name="Итог 2 5" xfId="593"/>
    <cellStyle name="Итог 2 6" xfId="594"/>
    <cellStyle name="Итог 3" xfId="595"/>
    <cellStyle name="Итог 4" xfId="596"/>
    <cellStyle name="Итог 5" xfId="597"/>
    <cellStyle name="Итог 6" xfId="598"/>
    <cellStyle name="Итог 7" xfId="599"/>
    <cellStyle name="Контрольная ячейка 2" xfId="600"/>
    <cellStyle name="Контрольная ячейка 2 2" xfId="601"/>
    <cellStyle name="Контрольная ячейка 2 3" xfId="602"/>
    <cellStyle name="Контрольная ячейка 2 4" xfId="603"/>
    <cellStyle name="Контрольная ячейка 2 5" xfId="604"/>
    <cellStyle name="Контрольная ячейка 2 6" xfId="605"/>
    <cellStyle name="Контрольная ячейка 2_13.11.2009г.Перераспред.субсидий" xfId="606"/>
    <cellStyle name="Контрольная ячейка 3" xfId="607"/>
    <cellStyle name="Контрольная ячейка 4" xfId="608"/>
    <cellStyle name="Контрольная ячейка 5" xfId="609"/>
    <cellStyle name="Контрольная ячейка 6" xfId="610"/>
    <cellStyle name="Контрольная ячейка 7" xfId="611"/>
    <cellStyle name="Название 2" xfId="612"/>
    <cellStyle name="Название 2 2" xfId="613"/>
    <cellStyle name="Название 2 3" xfId="614"/>
    <cellStyle name="Название 2 4" xfId="615"/>
    <cellStyle name="Название 2 5" xfId="616"/>
    <cellStyle name="Название 2 6" xfId="617"/>
    <cellStyle name="Название 3" xfId="618"/>
    <cellStyle name="Название 4" xfId="619"/>
    <cellStyle name="Название 5" xfId="620"/>
    <cellStyle name="Название 6" xfId="621"/>
    <cellStyle name="Название 7" xfId="622"/>
    <cellStyle name="Нейтральный 2" xfId="623"/>
    <cellStyle name="Нейтральный 2 2" xfId="624"/>
    <cellStyle name="Нейтральный 2 3" xfId="625"/>
    <cellStyle name="Нейтральный 2 4" xfId="626"/>
    <cellStyle name="Нейтральный 2 5" xfId="627"/>
    <cellStyle name="Нейтральный 2 6" xfId="628"/>
    <cellStyle name="Нейтральный 3" xfId="629"/>
    <cellStyle name="Нейтральный 4" xfId="630"/>
    <cellStyle name="Нейтральный 5" xfId="631"/>
    <cellStyle name="Нейтральный 6" xfId="632"/>
    <cellStyle name="Нейтральный 7" xfId="633"/>
    <cellStyle name="Обычный" xfId="0" builtinId="0"/>
    <cellStyle name="Обычный 10" xfId="634"/>
    <cellStyle name="Обычный 10 2" xfId="635"/>
    <cellStyle name="Обычный 10 3" xfId="636"/>
    <cellStyle name="Обычный 10_2014 Приёмка ПТО август" xfId="637"/>
    <cellStyle name="Обычный 11" xfId="638"/>
    <cellStyle name="Обычный 11 2" xfId="639"/>
    <cellStyle name="Обычный 11 2 2" xfId="640"/>
    <cellStyle name="Обычный 11_2014 Приёмка ПТО август" xfId="641"/>
    <cellStyle name="Обычный 12" xfId="642"/>
    <cellStyle name="Обычный 12 2" xfId="643"/>
    <cellStyle name="Обычный 12_2014 Приёмка ПТО август" xfId="644"/>
    <cellStyle name="Обычный 13" xfId="645"/>
    <cellStyle name="Обычный 13 2" xfId="646"/>
    <cellStyle name="Обычный 13_2014 Приёмка ПТО август" xfId="647"/>
    <cellStyle name="Обычный 14" xfId="648"/>
    <cellStyle name="Обычный 14 2" xfId="649"/>
    <cellStyle name="Обычный 14_2014 Приёмка ПТО август" xfId="650"/>
    <cellStyle name="Обычный 15" xfId="651"/>
    <cellStyle name="Обычный 15 2" xfId="652"/>
    <cellStyle name="Обычный 15_2014 Приёмка ПТО август" xfId="653"/>
    <cellStyle name="Обычный 16" xfId="654"/>
    <cellStyle name="Обычный 16 2" xfId="655"/>
    <cellStyle name="Обычный 16_2014 Приёмка ПТО август" xfId="656"/>
    <cellStyle name="Обычный 17" xfId="657"/>
    <cellStyle name="Обычный 17 2" xfId="658"/>
    <cellStyle name="Обычный 17_2014 Приёмка ПТО август" xfId="659"/>
    <cellStyle name="Обычный 18" xfId="660"/>
    <cellStyle name="Обычный 18 2" xfId="661"/>
    <cellStyle name="Обычный 18_2014 Приёмка ПТО август" xfId="662"/>
    <cellStyle name="Обычный 19" xfId="663"/>
    <cellStyle name="Обычный 19 2" xfId="664"/>
    <cellStyle name="Обычный 19 2 2" xfId="665"/>
    <cellStyle name="Обычный 19 2_2014 Приёмка ПТО август" xfId="666"/>
    <cellStyle name="Обычный 19 3" xfId="667"/>
    <cellStyle name="Обычный 19 3 2" xfId="668"/>
    <cellStyle name="Обычный 19 3_2014 Приёмка ПТО август" xfId="669"/>
    <cellStyle name="Обычный 19 4" xfId="670"/>
    <cellStyle name="Обычный 19 4 2" xfId="671"/>
    <cellStyle name="Обычный 19 4_2014 Приёмка ПТО август" xfId="672"/>
    <cellStyle name="Обычный 19 5" xfId="673"/>
    <cellStyle name="Обычный 19 5 2" xfId="674"/>
    <cellStyle name="Обычный 19 5_2014 Приёмка ПТО август" xfId="675"/>
    <cellStyle name="Обычный 19 6" xfId="676"/>
    <cellStyle name="Обычный 19 6 2" xfId="677"/>
    <cellStyle name="Обычный 19 6_2014 Приёмка ПТО август" xfId="678"/>
    <cellStyle name="Обычный 19 7" xfId="679"/>
    <cellStyle name="Обычный 19 7 2" xfId="680"/>
    <cellStyle name="Обычный 19 7_2014 Приёмка ПТО август" xfId="681"/>
    <cellStyle name="Обычный 19_Лист2" xfId="682"/>
    <cellStyle name="Обычный 2" xfId="1"/>
    <cellStyle name="Обычный 2 10" xfId="683"/>
    <cellStyle name="Обычный 2 2" xfId="684"/>
    <cellStyle name="Обычный 2 2 2" xfId="4"/>
    <cellStyle name="Обычный 2 2 2 2" xfId="685"/>
    <cellStyle name="Обычный 2 2 2 2 2" xfId="686"/>
    <cellStyle name="Обычный 2 2 2 3" xfId="687"/>
    <cellStyle name="Обычный 2 2 2 4" xfId="688"/>
    <cellStyle name="Обычный 2 2 2 5" xfId="689"/>
    <cellStyle name="Обычный 2 2 2 6" xfId="2748"/>
    <cellStyle name="Обычный 2 2 3" xfId="690"/>
    <cellStyle name="Обычный 2 2 3 2" xfId="691"/>
    <cellStyle name="Обычный 2 2 4" xfId="692"/>
    <cellStyle name="Обычный 2 2 4 2" xfId="693"/>
    <cellStyle name="Обычный 2 2 5" xfId="694"/>
    <cellStyle name="Обычный 2 2 5 2" xfId="695"/>
    <cellStyle name="Обычный 2 2_2014 Приёмка ПТО август" xfId="696"/>
    <cellStyle name="Обычный 2 3" xfId="697"/>
    <cellStyle name="Обычный 2 3 2" xfId="698"/>
    <cellStyle name="Обычный 2 3 3" xfId="699"/>
    <cellStyle name="Обычный 2 3 4" xfId="700"/>
    <cellStyle name="Обычный 2 3_2014 Приёмка ПТО август" xfId="701"/>
    <cellStyle name="Обычный 2 4" xfId="702"/>
    <cellStyle name="Обычный 2 4 2" xfId="703"/>
    <cellStyle name="Обычный 2 4 3" xfId="704"/>
    <cellStyle name="Обычный 2 4 4" xfId="705"/>
    <cellStyle name="Обычный 2 4_2014 Приёмка ПТО август" xfId="706"/>
    <cellStyle name="Обычный 2 5" xfId="707"/>
    <cellStyle name="Обычный 2 5 2" xfId="708"/>
    <cellStyle name="Обычный 2 5 3" xfId="709"/>
    <cellStyle name="Обычный 2 5 4" xfId="710"/>
    <cellStyle name="Обычный 2 5_2014 Приёмка ПТО август" xfId="711"/>
    <cellStyle name="Обычный 2 6" xfId="712"/>
    <cellStyle name="Обычный 2 6 2" xfId="713"/>
    <cellStyle name="Обычный 2 6 2 2" xfId="714"/>
    <cellStyle name="Обычный 2 6 3" xfId="715"/>
    <cellStyle name="Обычный 2 6_2014 Приёмка ПТО август" xfId="716"/>
    <cellStyle name="Обычный 2 7" xfId="717"/>
    <cellStyle name="Обычный 2 7 2" xfId="718"/>
    <cellStyle name="Обычный 2 8" xfId="719"/>
    <cellStyle name="Обычный 2 8 2" xfId="720"/>
    <cellStyle name="Обычный 2 9" xfId="721"/>
    <cellStyle name="Обычный 2 9 2" xfId="722"/>
    <cellStyle name="Обычный 2_13.09.2008 ФЦП" xfId="723"/>
    <cellStyle name="Обычный 20" xfId="724"/>
    <cellStyle name="Обычный 20 2" xfId="725"/>
    <cellStyle name="Обычный 20_2014 Приёмка ПТО август" xfId="726"/>
    <cellStyle name="Обычный 21" xfId="727"/>
    <cellStyle name="Обычный 21 2" xfId="728"/>
    <cellStyle name="Обычный 21_2014 Приёмка ПТО август" xfId="729"/>
    <cellStyle name="Обычный 22" xfId="730"/>
    <cellStyle name="Обычный 22 2" xfId="731"/>
    <cellStyle name="Обычный 22_2014 Приёмка ПТО август" xfId="732"/>
    <cellStyle name="Обычный 23" xfId="733"/>
    <cellStyle name="Обычный 23 2" xfId="734"/>
    <cellStyle name="Обычный 23_2014 Приёмка ПТО август" xfId="735"/>
    <cellStyle name="Обычный 24" xfId="736"/>
    <cellStyle name="Обычный 24 2" xfId="737"/>
    <cellStyle name="Обычный 24_2014 Приёмка ПТО август" xfId="738"/>
    <cellStyle name="Обычный 25" xfId="739"/>
    <cellStyle name="Обычный 25 2" xfId="740"/>
    <cellStyle name="Обычный 25_2014 Приёмка ПТО август" xfId="741"/>
    <cellStyle name="Обычный 26" xfId="742"/>
    <cellStyle name="Обычный 26 2" xfId="743"/>
    <cellStyle name="Обычный 26_2014 Приёмка ПТО август" xfId="744"/>
    <cellStyle name="Обычный 27" xfId="745"/>
    <cellStyle name="Обычный 27 2" xfId="746"/>
    <cellStyle name="Обычный 27_2014 Приёмка ПТО август" xfId="747"/>
    <cellStyle name="Обычный 28" xfId="748"/>
    <cellStyle name="Обычный 28 2" xfId="749"/>
    <cellStyle name="Обычный 28_2014 Приёмка ПТО август" xfId="750"/>
    <cellStyle name="Обычный 29" xfId="751"/>
    <cellStyle name="Обычный 29 2" xfId="752"/>
    <cellStyle name="Обычный 29_2014 Приёмка ПТО август" xfId="753"/>
    <cellStyle name="Обычный 3" xfId="3"/>
    <cellStyle name="Обычный 3 10" xfId="754"/>
    <cellStyle name="Обычный 3 10 2" xfId="755"/>
    <cellStyle name="Обычный 3 10 2 2" xfId="756"/>
    <cellStyle name="Обычный 3 10 2_2014 Приёмка ПТО август" xfId="757"/>
    <cellStyle name="Обычный 3 10 3" xfId="758"/>
    <cellStyle name="Обычный 3 10 3 2" xfId="759"/>
    <cellStyle name="Обычный 3 10 3_2014 Приёмка ПТО август" xfId="760"/>
    <cellStyle name="Обычный 3 10 4" xfId="761"/>
    <cellStyle name="Обычный 3 10 4 2" xfId="762"/>
    <cellStyle name="Обычный 3 10 4_2014 Приёмка ПТО август" xfId="763"/>
    <cellStyle name="Обычный 3 10 5" xfId="764"/>
    <cellStyle name="Обычный 3 10 5 2" xfId="765"/>
    <cellStyle name="Обычный 3 10 5_2014 Приёмка ПТО август" xfId="766"/>
    <cellStyle name="Обычный 3 10 6" xfId="767"/>
    <cellStyle name="Обычный 3 10 6 2" xfId="768"/>
    <cellStyle name="Обычный 3 10 6_2014 Приёмка ПТО август" xfId="769"/>
    <cellStyle name="Обычный 3 10 7" xfId="770"/>
    <cellStyle name="Обычный 3 10 7 2" xfId="771"/>
    <cellStyle name="Обычный 3 10 7_2014 Приёмка ПТО август" xfId="772"/>
    <cellStyle name="Обычный 3 10_Лист2" xfId="773"/>
    <cellStyle name="Обычный 3 11" xfId="774"/>
    <cellStyle name="Обычный 3 11 2" xfId="775"/>
    <cellStyle name="Обычный 3 11 2 2" xfId="776"/>
    <cellStyle name="Обычный 3 11 2_2014 Приёмка ПТО август" xfId="777"/>
    <cellStyle name="Обычный 3 11 3" xfId="778"/>
    <cellStyle name="Обычный 3 11 3 2" xfId="779"/>
    <cellStyle name="Обычный 3 11 3_2014 Приёмка ПТО август" xfId="780"/>
    <cellStyle name="Обычный 3 11 4" xfId="781"/>
    <cellStyle name="Обычный 3 11 4 2" xfId="782"/>
    <cellStyle name="Обычный 3 11 4_2014 Приёмка ПТО август" xfId="783"/>
    <cellStyle name="Обычный 3 11 5" xfId="784"/>
    <cellStyle name="Обычный 3 11 5 2" xfId="785"/>
    <cellStyle name="Обычный 3 11 5_2014 Приёмка ПТО август" xfId="786"/>
    <cellStyle name="Обычный 3 11 6" xfId="787"/>
    <cellStyle name="Обычный 3 11 6 2" xfId="788"/>
    <cellStyle name="Обычный 3 11 6_2014 Приёмка ПТО август" xfId="789"/>
    <cellStyle name="Обычный 3 11 7" xfId="790"/>
    <cellStyle name="Обычный 3 11 7 2" xfId="791"/>
    <cellStyle name="Обычный 3 11 7_2014 Приёмка ПТО август" xfId="792"/>
    <cellStyle name="Обычный 3 11_Лист2" xfId="793"/>
    <cellStyle name="Обычный 3 12" xfId="794"/>
    <cellStyle name="Обычный 3 12 2" xfId="795"/>
    <cellStyle name="Обычный 3 12 2 2" xfId="796"/>
    <cellStyle name="Обычный 3 12 2_2014 Приёмка ПТО август" xfId="797"/>
    <cellStyle name="Обычный 3 12 3" xfId="798"/>
    <cellStyle name="Обычный 3 12 3 2" xfId="799"/>
    <cellStyle name="Обычный 3 12 3_2014 Приёмка ПТО август" xfId="800"/>
    <cellStyle name="Обычный 3 12 4" xfId="801"/>
    <cellStyle name="Обычный 3 12 4 2" xfId="802"/>
    <cellStyle name="Обычный 3 12 4_2014 Приёмка ПТО август" xfId="803"/>
    <cellStyle name="Обычный 3 12 5" xfId="804"/>
    <cellStyle name="Обычный 3 12 5 2" xfId="805"/>
    <cellStyle name="Обычный 3 12 5_2014 Приёмка ПТО август" xfId="806"/>
    <cellStyle name="Обычный 3 12 6" xfId="807"/>
    <cellStyle name="Обычный 3 12 6 2" xfId="808"/>
    <cellStyle name="Обычный 3 12 6_2014 Приёмка ПТО август" xfId="809"/>
    <cellStyle name="Обычный 3 12 7" xfId="810"/>
    <cellStyle name="Обычный 3 12 7 2" xfId="811"/>
    <cellStyle name="Обычный 3 12 7_2014 Приёмка ПТО август" xfId="812"/>
    <cellStyle name="Обычный 3 12_Лист2" xfId="813"/>
    <cellStyle name="Обычный 3 13" xfId="814"/>
    <cellStyle name="Обычный 3 13 2" xfId="815"/>
    <cellStyle name="Обычный 3 13 2 2" xfId="816"/>
    <cellStyle name="Обычный 3 13 2_2014 Приёмка ПТО август" xfId="817"/>
    <cellStyle name="Обычный 3 13 3" xfId="818"/>
    <cellStyle name="Обычный 3 13 3 2" xfId="819"/>
    <cellStyle name="Обычный 3 13 3_2014 Приёмка ПТО август" xfId="820"/>
    <cellStyle name="Обычный 3 13 4" xfId="821"/>
    <cellStyle name="Обычный 3 13 4 2" xfId="822"/>
    <cellStyle name="Обычный 3 13 4_2014 Приёмка ПТО август" xfId="823"/>
    <cellStyle name="Обычный 3 13 5" xfId="824"/>
    <cellStyle name="Обычный 3 13 5 2" xfId="825"/>
    <cellStyle name="Обычный 3 13 5_2014 Приёмка ПТО август" xfId="826"/>
    <cellStyle name="Обычный 3 13 6" xfId="827"/>
    <cellStyle name="Обычный 3 13 6 2" xfId="828"/>
    <cellStyle name="Обычный 3 13 6_2014 Приёмка ПТО август" xfId="829"/>
    <cellStyle name="Обычный 3 13 7" xfId="830"/>
    <cellStyle name="Обычный 3 13 7 2" xfId="831"/>
    <cellStyle name="Обычный 3 13 7_2014 Приёмка ПТО август" xfId="832"/>
    <cellStyle name="Обычный 3 13_Лист2" xfId="833"/>
    <cellStyle name="Обычный 3 14" xfId="834"/>
    <cellStyle name="Обычный 3 14 2" xfId="835"/>
    <cellStyle name="Обычный 3 14 2 2" xfId="836"/>
    <cellStyle name="Обычный 3 14 2_2014 Приёмка ПТО август" xfId="837"/>
    <cellStyle name="Обычный 3 14 3" xfId="838"/>
    <cellStyle name="Обычный 3 14 3 2" xfId="839"/>
    <cellStyle name="Обычный 3 14 3_2014 Приёмка ПТО август" xfId="840"/>
    <cellStyle name="Обычный 3 14 4" xfId="841"/>
    <cellStyle name="Обычный 3 14 4 2" xfId="842"/>
    <cellStyle name="Обычный 3 14 4_2014 Приёмка ПТО август" xfId="843"/>
    <cellStyle name="Обычный 3 14 5" xfId="844"/>
    <cellStyle name="Обычный 3 14 5 2" xfId="845"/>
    <cellStyle name="Обычный 3 14 5_2014 Приёмка ПТО август" xfId="846"/>
    <cellStyle name="Обычный 3 14 6" xfId="847"/>
    <cellStyle name="Обычный 3 14 6 2" xfId="848"/>
    <cellStyle name="Обычный 3 14 6_2014 Приёмка ПТО август" xfId="849"/>
    <cellStyle name="Обычный 3 14 7" xfId="850"/>
    <cellStyle name="Обычный 3 14 7 2" xfId="851"/>
    <cellStyle name="Обычный 3 14 7_2014 Приёмка ПТО август" xfId="852"/>
    <cellStyle name="Обычный 3 14_Лист2" xfId="853"/>
    <cellStyle name="Обычный 3 15" xfId="854"/>
    <cellStyle name="Обычный 3 15 2" xfId="855"/>
    <cellStyle name="Обычный 3 15 2 2" xfId="856"/>
    <cellStyle name="Обычный 3 15 2_2014 Приёмка ПТО август" xfId="857"/>
    <cellStyle name="Обычный 3 15 3" xfId="858"/>
    <cellStyle name="Обычный 3 15 3 2" xfId="859"/>
    <cellStyle name="Обычный 3 15 3_2014 Приёмка ПТО август" xfId="860"/>
    <cellStyle name="Обычный 3 15 4" xfId="861"/>
    <cellStyle name="Обычный 3 15 4 2" xfId="862"/>
    <cellStyle name="Обычный 3 15 4_2014 Приёмка ПТО август" xfId="863"/>
    <cellStyle name="Обычный 3 15 5" xfId="864"/>
    <cellStyle name="Обычный 3 15 5 2" xfId="865"/>
    <cellStyle name="Обычный 3 15 5_2014 Приёмка ПТО август" xfId="866"/>
    <cellStyle name="Обычный 3 15 6" xfId="867"/>
    <cellStyle name="Обычный 3 15 6 2" xfId="868"/>
    <cellStyle name="Обычный 3 15 6_2014 Приёмка ПТО август" xfId="869"/>
    <cellStyle name="Обычный 3 15 7" xfId="870"/>
    <cellStyle name="Обычный 3 15 7 2" xfId="871"/>
    <cellStyle name="Обычный 3 15 7_2014 Приёмка ПТО август" xfId="872"/>
    <cellStyle name="Обычный 3 15_Лист2" xfId="873"/>
    <cellStyle name="Обычный 3 16" xfId="874"/>
    <cellStyle name="Обычный 3 16 2" xfId="875"/>
    <cellStyle name="Обычный 3 16 2 2" xfId="876"/>
    <cellStyle name="Обычный 3 16 2_2014 Приёмка ПТО август" xfId="877"/>
    <cellStyle name="Обычный 3 16 3" xfId="878"/>
    <cellStyle name="Обычный 3 16 3 2" xfId="879"/>
    <cellStyle name="Обычный 3 16 3_2014 Приёмка ПТО август" xfId="880"/>
    <cellStyle name="Обычный 3 16 4" xfId="881"/>
    <cellStyle name="Обычный 3 16 4 2" xfId="882"/>
    <cellStyle name="Обычный 3 16 4_2014 Приёмка ПТО август" xfId="883"/>
    <cellStyle name="Обычный 3 16 5" xfId="884"/>
    <cellStyle name="Обычный 3 16 5 2" xfId="885"/>
    <cellStyle name="Обычный 3 16 5_2014 Приёмка ПТО август" xfId="886"/>
    <cellStyle name="Обычный 3 16 6" xfId="887"/>
    <cellStyle name="Обычный 3 16 6 2" xfId="888"/>
    <cellStyle name="Обычный 3 16 6_2014 Приёмка ПТО август" xfId="889"/>
    <cellStyle name="Обычный 3 16 7" xfId="890"/>
    <cellStyle name="Обычный 3 16 7 2" xfId="891"/>
    <cellStyle name="Обычный 3 16 7_2014 Приёмка ПТО август" xfId="892"/>
    <cellStyle name="Обычный 3 16_Лист2" xfId="893"/>
    <cellStyle name="Обычный 3 17" xfId="894"/>
    <cellStyle name="Обычный 3 17 2" xfId="895"/>
    <cellStyle name="Обычный 3 17 2 2" xfId="896"/>
    <cellStyle name="Обычный 3 17 2_2014 Приёмка ПТО август" xfId="897"/>
    <cellStyle name="Обычный 3 17 3" xfId="898"/>
    <cellStyle name="Обычный 3 17 3 2" xfId="899"/>
    <cellStyle name="Обычный 3 17 3_2014 Приёмка ПТО август" xfId="900"/>
    <cellStyle name="Обычный 3 17 4" xfId="901"/>
    <cellStyle name="Обычный 3 17 4 2" xfId="902"/>
    <cellStyle name="Обычный 3 17 4_2014 Приёмка ПТО август" xfId="903"/>
    <cellStyle name="Обычный 3 17 5" xfId="904"/>
    <cellStyle name="Обычный 3 17 5 2" xfId="905"/>
    <cellStyle name="Обычный 3 17 5_2014 Приёмка ПТО август" xfId="906"/>
    <cellStyle name="Обычный 3 17 6" xfId="907"/>
    <cellStyle name="Обычный 3 17 6 2" xfId="908"/>
    <cellStyle name="Обычный 3 17 6_2014 Приёмка ПТО август" xfId="909"/>
    <cellStyle name="Обычный 3 17 7" xfId="910"/>
    <cellStyle name="Обычный 3 17 7 2" xfId="911"/>
    <cellStyle name="Обычный 3 17 7_2014 Приёмка ПТО август" xfId="912"/>
    <cellStyle name="Обычный 3 17_Лист2" xfId="913"/>
    <cellStyle name="Обычный 3 18" xfId="914"/>
    <cellStyle name="Обычный 3 18 2" xfId="915"/>
    <cellStyle name="Обычный 3 18 2 2" xfId="916"/>
    <cellStyle name="Обычный 3 18 2_2014 Приёмка ПТО август" xfId="917"/>
    <cellStyle name="Обычный 3 18 3" xfId="918"/>
    <cellStyle name="Обычный 3 18 3 2" xfId="919"/>
    <cellStyle name="Обычный 3 18 3_2014 Приёмка ПТО август" xfId="920"/>
    <cellStyle name="Обычный 3 18 4" xfId="921"/>
    <cellStyle name="Обычный 3 18 4 2" xfId="922"/>
    <cellStyle name="Обычный 3 18 4_2014 Приёмка ПТО август" xfId="923"/>
    <cellStyle name="Обычный 3 18 5" xfId="924"/>
    <cellStyle name="Обычный 3 18 5 2" xfId="925"/>
    <cellStyle name="Обычный 3 18 5_2014 Приёмка ПТО август" xfId="926"/>
    <cellStyle name="Обычный 3 18 6" xfId="927"/>
    <cellStyle name="Обычный 3 18 6 2" xfId="928"/>
    <cellStyle name="Обычный 3 18 6_2014 Приёмка ПТО август" xfId="929"/>
    <cellStyle name="Обычный 3 18 7" xfId="930"/>
    <cellStyle name="Обычный 3 18 7 2" xfId="931"/>
    <cellStyle name="Обычный 3 18 7_2014 Приёмка ПТО август" xfId="932"/>
    <cellStyle name="Обычный 3 18_Лист2" xfId="933"/>
    <cellStyle name="Обычный 3 19" xfId="934"/>
    <cellStyle name="Обычный 3 19 2" xfId="935"/>
    <cellStyle name="Обычный 3 19 2 2" xfId="936"/>
    <cellStyle name="Обычный 3 19 2_2014 Приёмка ПТО август" xfId="937"/>
    <cellStyle name="Обычный 3 19 3" xfId="938"/>
    <cellStyle name="Обычный 3 19 3 2" xfId="939"/>
    <cellStyle name="Обычный 3 19 3_2014 Приёмка ПТО август" xfId="940"/>
    <cellStyle name="Обычный 3 19 4" xfId="941"/>
    <cellStyle name="Обычный 3 19 4 2" xfId="942"/>
    <cellStyle name="Обычный 3 19 4_2014 Приёмка ПТО август" xfId="943"/>
    <cellStyle name="Обычный 3 19 5" xfId="944"/>
    <cellStyle name="Обычный 3 19 5 2" xfId="945"/>
    <cellStyle name="Обычный 3 19 5_2014 Приёмка ПТО август" xfId="946"/>
    <cellStyle name="Обычный 3 19 6" xfId="947"/>
    <cellStyle name="Обычный 3 19 6 2" xfId="948"/>
    <cellStyle name="Обычный 3 19 6_2014 Приёмка ПТО август" xfId="949"/>
    <cellStyle name="Обычный 3 19 7" xfId="950"/>
    <cellStyle name="Обычный 3 19 7 2" xfId="951"/>
    <cellStyle name="Обычный 3 19 7_2014 Приёмка ПТО август" xfId="952"/>
    <cellStyle name="Обычный 3 19_Лист2" xfId="953"/>
    <cellStyle name="Обычный 3 2" xfId="954"/>
    <cellStyle name="Обычный 3 2 2" xfId="955"/>
    <cellStyle name="Обычный 3 2 2 2" xfId="956"/>
    <cellStyle name="Обычный 3 2 2 2 2" xfId="957"/>
    <cellStyle name="Обычный 3 2 2 3" xfId="958"/>
    <cellStyle name="Обычный 3 2 2 4" xfId="959"/>
    <cellStyle name="Обычный 3 2 2_2014 Приёмка ПТО август" xfId="960"/>
    <cellStyle name="Обычный 3 2 3" xfId="961"/>
    <cellStyle name="Обычный 3 2 3 2" xfId="962"/>
    <cellStyle name="Обычный 3 2 3_2014 Приёмка ПТО август" xfId="963"/>
    <cellStyle name="Обычный 3 2 4" xfId="964"/>
    <cellStyle name="Обычный 3 2 4 2" xfId="965"/>
    <cellStyle name="Обычный 3 2 4_2014 Приёмка ПТО август" xfId="966"/>
    <cellStyle name="Обычный 3 2 5" xfId="967"/>
    <cellStyle name="Обычный 3 2 5 2" xfId="968"/>
    <cellStyle name="Обычный 3 2 5_2014 Приёмка ПТО август" xfId="969"/>
    <cellStyle name="Обычный 3 2 6" xfId="970"/>
    <cellStyle name="Обычный 3 2 6 2" xfId="971"/>
    <cellStyle name="Обычный 3 2 6_2014 Приёмка ПТО август" xfId="972"/>
    <cellStyle name="Обычный 3 2 7" xfId="973"/>
    <cellStyle name="Обычный 3 2 7 2" xfId="974"/>
    <cellStyle name="Обычный 3 2 7_2014 Приёмка ПТО август" xfId="975"/>
    <cellStyle name="Обычный 3 2_Лист2" xfId="976"/>
    <cellStyle name="Обычный 3 20" xfId="977"/>
    <cellStyle name="Обычный 3 20 2" xfId="978"/>
    <cellStyle name="Обычный 3 20 2 2" xfId="979"/>
    <cellStyle name="Обычный 3 20 2_2014 Приёмка ПТО август" xfId="980"/>
    <cellStyle name="Обычный 3 20 3" xfId="981"/>
    <cellStyle name="Обычный 3 20 3 2" xfId="982"/>
    <cellStyle name="Обычный 3 20 3_2014 Приёмка ПТО август" xfId="983"/>
    <cellStyle name="Обычный 3 20 4" xfId="984"/>
    <cellStyle name="Обычный 3 20 4 2" xfId="985"/>
    <cellStyle name="Обычный 3 20 4_2014 Приёмка ПТО август" xfId="986"/>
    <cellStyle name="Обычный 3 20 5" xfId="987"/>
    <cellStyle name="Обычный 3 20 5 2" xfId="988"/>
    <cellStyle name="Обычный 3 20 5_2014 Приёмка ПТО август" xfId="989"/>
    <cellStyle name="Обычный 3 20 6" xfId="990"/>
    <cellStyle name="Обычный 3 20 6 2" xfId="991"/>
    <cellStyle name="Обычный 3 20 6_2014 Приёмка ПТО август" xfId="992"/>
    <cellStyle name="Обычный 3 20 7" xfId="993"/>
    <cellStyle name="Обычный 3 20 7 2" xfId="994"/>
    <cellStyle name="Обычный 3 20 7_2014 Приёмка ПТО август" xfId="995"/>
    <cellStyle name="Обычный 3 20_Лист2" xfId="996"/>
    <cellStyle name="Обычный 3 21" xfId="997"/>
    <cellStyle name="Обычный 3 21 2" xfId="998"/>
    <cellStyle name="Обычный 3 21 2 2" xfId="999"/>
    <cellStyle name="Обычный 3 21 2_2014 Приёмка ПТО август" xfId="1000"/>
    <cellStyle name="Обычный 3 21 3" xfId="1001"/>
    <cellStyle name="Обычный 3 21 3 2" xfId="1002"/>
    <cellStyle name="Обычный 3 21 3_2014 Приёмка ПТО август" xfId="1003"/>
    <cellStyle name="Обычный 3 21 4" xfId="1004"/>
    <cellStyle name="Обычный 3 21 4 2" xfId="1005"/>
    <cellStyle name="Обычный 3 21 4_2014 Приёмка ПТО август" xfId="1006"/>
    <cellStyle name="Обычный 3 21 5" xfId="1007"/>
    <cellStyle name="Обычный 3 21 5 2" xfId="1008"/>
    <cellStyle name="Обычный 3 21 5_2014 Приёмка ПТО август" xfId="1009"/>
    <cellStyle name="Обычный 3 21 6" xfId="1010"/>
    <cellStyle name="Обычный 3 21 6 2" xfId="1011"/>
    <cellStyle name="Обычный 3 21 6_2014 Приёмка ПТО август" xfId="1012"/>
    <cellStyle name="Обычный 3 21 7" xfId="1013"/>
    <cellStyle name="Обычный 3 21 7 2" xfId="1014"/>
    <cellStyle name="Обычный 3 21 7_2014 Приёмка ПТО август" xfId="1015"/>
    <cellStyle name="Обычный 3 21_Лист2" xfId="1016"/>
    <cellStyle name="Обычный 3 22" xfId="1017"/>
    <cellStyle name="Обычный 3 22 2" xfId="1018"/>
    <cellStyle name="Обычный 3 22 2 2" xfId="1019"/>
    <cellStyle name="Обычный 3 22 2_2014 Приёмка ПТО август" xfId="1020"/>
    <cellStyle name="Обычный 3 22 3" xfId="1021"/>
    <cellStyle name="Обычный 3 22 3 2" xfId="1022"/>
    <cellStyle name="Обычный 3 22 3_2014 Приёмка ПТО август" xfId="1023"/>
    <cellStyle name="Обычный 3 22 4" xfId="1024"/>
    <cellStyle name="Обычный 3 22 4 2" xfId="1025"/>
    <cellStyle name="Обычный 3 22 4_2014 Приёмка ПТО август" xfId="1026"/>
    <cellStyle name="Обычный 3 22 5" xfId="1027"/>
    <cellStyle name="Обычный 3 22 5 2" xfId="1028"/>
    <cellStyle name="Обычный 3 22 5_2014 Приёмка ПТО август" xfId="1029"/>
    <cellStyle name="Обычный 3 22 6" xfId="1030"/>
    <cellStyle name="Обычный 3 22 6 2" xfId="1031"/>
    <cellStyle name="Обычный 3 22 6_2014 Приёмка ПТО август" xfId="1032"/>
    <cellStyle name="Обычный 3 22 7" xfId="1033"/>
    <cellStyle name="Обычный 3 22 7 2" xfId="1034"/>
    <cellStyle name="Обычный 3 22 7_2014 Приёмка ПТО август" xfId="1035"/>
    <cellStyle name="Обычный 3 22_Лист2" xfId="1036"/>
    <cellStyle name="Обычный 3 23" xfId="1037"/>
    <cellStyle name="Обычный 3 23 2" xfId="1038"/>
    <cellStyle name="Обычный 3 23 2 2" xfId="1039"/>
    <cellStyle name="Обычный 3 23 2_2014 Приёмка ПТО август" xfId="1040"/>
    <cellStyle name="Обычный 3 23 3" xfId="1041"/>
    <cellStyle name="Обычный 3 23 3 2" xfId="1042"/>
    <cellStyle name="Обычный 3 23 3_2014 Приёмка ПТО август" xfId="1043"/>
    <cellStyle name="Обычный 3 23 4" xfId="1044"/>
    <cellStyle name="Обычный 3 23 4 2" xfId="1045"/>
    <cellStyle name="Обычный 3 23 4_2014 Приёмка ПТО август" xfId="1046"/>
    <cellStyle name="Обычный 3 23 5" xfId="1047"/>
    <cellStyle name="Обычный 3 23 5 2" xfId="1048"/>
    <cellStyle name="Обычный 3 23 5_2014 Приёмка ПТО август" xfId="1049"/>
    <cellStyle name="Обычный 3 23 6" xfId="1050"/>
    <cellStyle name="Обычный 3 23 6 2" xfId="1051"/>
    <cellStyle name="Обычный 3 23 6_2014 Приёмка ПТО август" xfId="1052"/>
    <cellStyle name="Обычный 3 23 7" xfId="1053"/>
    <cellStyle name="Обычный 3 23 7 2" xfId="1054"/>
    <cellStyle name="Обычный 3 23 7_2014 Приёмка ПТО август" xfId="1055"/>
    <cellStyle name="Обычный 3 23_Лист2" xfId="1056"/>
    <cellStyle name="Обычный 3 24" xfId="1057"/>
    <cellStyle name="Обычный 3 3" xfId="1058"/>
    <cellStyle name="Обычный 3 3 2" xfId="1059"/>
    <cellStyle name="Обычный 3 3 2 2" xfId="1060"/>
    <cellStyle name="Обычный 3 3 2_2014 Приёмка ПТО август" xfId="1061"/>
    <cellStyle name="Обычный 3 3 3" xfId="1062"/>
    <cellStyle name="Обычный 3 3 3 2" xfId="1063"/>
    <cellStyle name="Обычный 3 3 3_2014 Приёмка ПТО август" xfId="1064"/>
    <cellStyle name="Обычный 3 3 4" xfId="1065"/>
    <cellStyle name="Обычный 3 3 4 2" xfId="1066"/>
    <cellStyle name="Обычный 3 3 4_2014 Приёмка ПТО август" xfId="1067"/>
    <cellStyle name="Обычный 3 3 5" xfId="1068"/>
    <cellStyle name="Обычный 3 3 5 2" xfId="1069"/>
    <cellStyle name="Обычный 3 3 5_2014 Приёмка ПТО август" xfId="1070"/>
    <cellStyle name="Обычный 3 3 6" xfId="1071"/>
    <cellStyle name="Обычный 3 3 6 2" xfId="1072"/>
    <cellStyle name="Обычный 3 3 6_2014 Приёмка ПТО август" xfId="1073"/>
    <cellStyle name="Обычный 3 3 7" xfId="1074"/>
    <cellStyle name="Обычный 3 3 7 2" xfId="1075"/>
    <cellStyle name="Обычный 3 3 7_2014 Приёмка ПТО август" xfId="1076"/>
    <cellStyle name="Обычный 3 3_Лист2" xfId="1077"/>
    <cellStyle name="Обычный 3 4" xfId="1078"/>
    <cellStyle name="Обычный 3 4 2" xfId="1079"/>
    <cellStyle name="Обычный 3 4 2 2" xfId="1080"/>
    <cellStyle name="Обычный 3 4 2_2014 Приёмка ПТО август" xfId="1081"/>
    <cellStyle name="Обычный 3 4 3" xfId="1082"/>
    <cellStyle name="Обычный 3 4 3 2" xfId="1083"/>
    <cellStyle name="Обычный 3 4 3_2014 Приёмка ПТО август" xfId="1084"/>
    <cellStyle name="Обычный 3 4 4" xfId="1085"/>
    <cellStyle name="Обычный 3 4 4 2" xfId="1086"/>
    <cellStyle name="Обычный 3 4 4_2014 Приёмка ПТО август" xfId="1087"/>
    <cellStyle name="Обычный 3 4 5" xfId="1088"/>
    <cellStyle name="Обычный 3 4 5 2" xfId="1089"/>
    <cellStyle name="Обычный 3 4 5_2014 Приёмка ПТО август" xfId="1090"/>
    <cellStyle name="Обычный 3 4 6" xfId="1091"/>
    <cellStyle name="Обычный 3 4 6 2" xfId="1092"/>
    <cellStyle name="Обычный 3 4 6_2014 Приёмка ПТО август" xfId="1093"/>
    <cellStyle name="Обычный 3 4 7" xfId="1094"/>
    <cellStyle name="Обычный 3 4 7 2" xfId="1095"/>
    <cellStyle name="Обычный 3 4 7_2014 Приёмка ПТО август" xfId="1096"/>
    <cellStyle name="Обычный 3 4_Лист2" xfId="1097"/>
    <cellStyle name="Обычный 3 5" xfId="1098"/>
    <cellStyle name="Обычный 3 5 2" xfId="1099"/>
    <cellStyle name="Обычный 3 5 2 2" xfId="1100"/>
    <cellStyle name="Обычный 3 5 2_2014 Приёмка ПТО август" xfId="1101"/>
    <cellStyle name="Обычный 3 5 3" xfId="1102"/>
    <cellStyle name="Обычный 3 5 3 2" xfId="1103"/>
    <cellStyle name="Обычный 3 5 3_2014 Приёмка ПТО август" xfId="1104"/>
    <cellStyle name="Обычный 3 5 4" xfId="1105"/>
    <cellStyle name="Обычный 3 5 4 2" xfId="1106"/>
    <cellStyle name="Обычный 3 5 4_2014 Приёмка ПТО август" xfId="1107"/>
    <cellStyle name="Обычный 3 5 5" xfId="1108"/>
    <cellStyle name="Обычный 3 5 5 2" xfId="1109"/>
    <cellStyle name="Обычный 3 5 5_2014 Приёмка ПТО август" xfId="1110"/>
    <cellStyle name="Обычный 3 5 6" xfId="1111"/>
    <cellStyle name="Обычный 3 5 6 2" xfId="1112"/>
    <cellStyle name="Обычный 3 5 6_2014 Приёмка ПТО август" xfId="1113"/>
    <cellStyle name="Обычный 3 5 7" xfId="1114"/>
    <cellStyle name="Обычный 3 5 7 2" xfId="1115"/>
    <cellStyle name="Обычный 3 5 7_2014 Приёмка ПТО август" xfId="1116"/>
    <cellStyle name="Обычный 3 5_Лист2" xfId="1117"/>
    <cellStyle name="Обычный 3 6" xfId="1118"/>
    <cellStyle name="Обычный 3 6 2" xfId="1119"/>
    <cellStyle name="Обычный 3 6 2 2" xfId="1120"/>
    <cellStyle name="Обычный 3 6 2_2014 Приёмка ПТО август" xfId="1121"/>
    <cellStyle name="Обычный 3 6 3" xfId="1122"/>
    <cellStyle name="Обычный 3 6 3 2" xfId="1123"/>
    <cellStyle name="Обычный 3 6 3_2014 Приёмка ПТО август" xfId="1124"/>
    <cellStyle name="Обычный 3 6 4" xfId="1125"/>
    <cellStyle name="Обычный 3 6 4 2" xfId="1126"/>
    <cellStyle name="Обычный 3 6 4_2014 Приёмка ПТО август" xfId="1127"/>
    <cellStyle name="Обычный 3 6 5" xfId="1128"/>
    <cellStyle name="Обычный 3 6 5 2" xfId="1129"/>
    <cellStyle name="Обычный 3 6 5_2014 Приёмка ПТО август" xfId="1130"/>
    <cellStyle name="Обычный 3 6 6" xfId="1131"/>
    <cellStyle name="Обычный 3 6 6 2" xfId="1132"/>
    <cellStyle name="Обычный 3 6 6_2014 Приёмка ПТО август" xfId="1133"/>
    <cellStyle name="Обычный 3 6 7" xfId="1134"/>
    <cellStyle name="Обычный 3 6 7 2" xfId="1135"/>
    <cellStyle name="Обычный 3 6 7_2014 Приёмка ПТО август" xfId="1136"/>
    <cellStyle name="Обычный 3 6_Лист2" xfId="1137"/>
    <cellStyle name="Обычный 3 7" xfId="1138"/>
    <cellStyle name="Обычный 3 7 2" xfId="1139"/>
    <cellStyle name="Обычный 3 7 2 2" xfId="1140"/>
    <cellStyle name="Обычный 3 7 2_2014 Приёмка ПТО август" xfId="1141"/>
    <cellStyle name="Обычный 3 7 3" xfId="1142"/>
    <cellStyle name="Обычный 3 7 3 2" xfId="1143"/>
    <cellStyle name="Обычный 3 7 3_2014 Приёмка ПТО август" xfId="1144"/>
    <cellStyle name="Обычный 3 7 4" xfId="1145"/>
    <cellStyle name="Обычный 3 7 4 2" xfId="1146"/>
    <cellStyle name="Обычный 3 7 4_2014 Приёмка ПТО август" xfId="1147"/>
    <cellStyle name="Обычный 3 7 5" xfId="1148"/>
    <cellStyle name="Обычный 3 7 5 2" xfId="1149"/>
    <cellStyle name="Обычный 3 7 5_2014 Приёмка ПТО август" xfId="1150"/>
    <cellStyle name="Обычный 3 7 6" xfId="1151"/>
    <cellStyle name="Обычный 3 7 6 2" xfId="1152"/>
    <cellStyle name="Обычный 3 7 6_2014 Приёмка ПТО август" xfId="1153"/>
    <cellStyle name="Обычный 3 7 7" xfId="1154"/>
    <cellStyle name="Обычный 3 7 7 2" xfId="1155"/>
    <cellStyle name="Обычный 3 7 7_2014 Приёмка ПТО август" xfId="1156"/>
    <cellStyle name="Обычный 3 7_Лист2" xfId="1157"/>
    <cellStyle name="Обычный 3 8" xfId="1158"/>
    <cellStyle name="Обычный 3 8 2" xfId="1159"/>
    <cellStyle name="Обычный 3 8 2 2" xfId="1160"/>
    <cellStyle name="Обычный 3 8 2_2014 Приёмка ПТО август" xfId="1161"/>
    <cellStyle name="Обычный 3 8 3" xfId="1162"/>
    <cellStyle name="Обычный 3 8 3 2" xfId="1163"/>
    <cellStyle name="Обычный 3 8 3_2014 Приёмка ПТО август" xfId="1164"/>
    <cellStyle name="Обычный 3 8 4" xfId="1165"/>
    <cellStyle name="Обычный 3 8 4 2" xfId="1166"/>
    <cellStyle name="Обычный 3 8 4_2014 Приёмка ПТО август" xfId="1167"/>
    <cellStyle name="Обычный 3 8 5" xfId="1168"/>
    <cellStyle name="Обычный 3 8 5 2" xfId="1169"/>
    <cellStyle name="Обычный 3 8 5_2014 Приёмка ПТО август" xfId="1170"/>
    <cellStyle name="Обычный 3 8 6" xfId="1171"/>
    <cellStyle name="Обычный 3 8 6 2" xfId="1172"/>
    <cellStyle name="Обычный 3 8 6_2014 Приёмка ПТО август" xfId="1173"/>
    <cellStyle name="Обычный 3 8 7" xfId="1174"/>
    <cellStyle name="Обычный 3 8 7 2" xfId="1175"/>
    <cellStyle name="Обычный 3 8 7_2014 Приёмка ПТО август" xfId="1176"/>
    <cellStyle name="Обычный 3 8_Лист2" xfId="1177"/>
    <cellStyle name="Обычный 3 9" xfId="1178"/>
    <cellStyle name="Обычный 3 9 2" xfId="1179"/>
    <cellStyle name="Обычный 3 9 2 2" xfId="1180"/>
    <cellStyle name="Обычный 3 9 2_2014 Приёмка ПТО август" xfId="1181"/>
    <cellStyle name="Обычный 3 9 3" xfId="1182"/>
    <cellStyle name="Обычный 3 9 3 2" xfId="1183"/>
    <cellStyle name="Обычный 3 9 3_2014 Приёмка ПТО август" xfId="1184"/>
    <cellStyle name="Обычный 3 9 4" xfId="1185"/>
    <cellStyle name="Обычный 3 9 4 2" xfId="1186"/>
    <cellStyle name="Обычный 3 9 4_2014 Приёмка ПТО август" xfId="1187"/>
    <cellStyle name="Обычный 3 9 5" xfId="1188"/>
    <cellStyle name="Обычный 3 9 5 2" xfId="1189"/>
    <cellStyle name="Обычный 3 9 5_2014 Приёмка ПТО август" xfId="1190"/>
    <cellStyle name="Обычный 3 9 6" xfId="1191"/>
    <cellStyle name="Обычный 3 9 6 2" xfId="1192"/>
    <cellStyle name="Обычный 3 9 6_2014 Приёмка ПТО август" xfId="1193"/>
    <cellStyle name="Обычный 3 9 7" xfId="1194"/>
    <cellStyle name="Обычный 3 9 7 2" xfId="1195"/>
    <cellStyle name="Обычный 3 9 7_2014 Приёмка ПТО август" xfId="1196"/>
    <cellStyle name="Обычный 3 9_Лист2" xfId="1197"/>
    <cellStyle name="Обычный 3_13.11.2009г.Перераспред.субсидий" xfId="1198"/>
    <cellStyle name="Обычный 30" xfId="1199"/>
    <cellStyle name="Обычный 30 2" xfId="1200"/>
    <cellStyle name="Обычный 30_2014 Приёмка ПТО август" xfId="1201"/>
    <cellStyle name="Обычный 31" xfId="1202"/>
    <cellStyle name="Обычный 31 2" xfId="1203"/>
    <cellStyle name="Обычный 31_2014 Приёмка ПТО август" xfId="1204"/>
    <cellStyle name="Обычный 32" xfId="1205"/>
    <cellStyle name="Обычный 32 2" xfId="1206"/>
    <cellStyle name="Обычный 32_2014 Приёмка ПТО август" xfId="1207"/>
    <cellStyle name="Обычный 33" xfId="1208"/>
    <cellStyle name="Обычный 33 2" xfId="1209"/>
    <cellStyle name="Обычный 33_2014 Приёмка ПТО август" xfId="1210"/>
    <cellStyle name="Обычный 34" xfId="1211"/>
    <cellStyle name="Обычный 34 2" xfId="1212"/>
    <cellStyle name="Обычный 34_2014 Приёмка ПТО август" xfId="1213"/>
    <cellStyle name="Обычный 35" xfId="1214"/>
    <cellStyle name="Обычный 35 2" xfId="1215"/>
    <cellStyle name="Обычный 35_2014 Приёмка ПТО август" xfId="1216"/>
    <cellStyle name="Обычный 36" xfId="1217"/>
    <cellStyle name="Обычный 36 2" xfId="1218"/>
    <cellStyle name="Обычный 36_2014 Приёмка ПТО август" xfId="1219"/>
    <cellStyle name="Обычный 37" xfId="1220"/>
    <cellStyle name="Обычный 37 2" xfId="1221"/>
    <cellStyle name="Обычный 37_2014 Приёмка ПТО август" xfId="1222"/>
    <cellStyle name="Обычный 38" xfId="1223"/>
    <cellStyle name="Обычный 38 2" xfId="1224"/>
    <cellStyle name="Обычный 38_2014 Приёмка ПТО август" xfId="1225"/>
    <cellStyle name="Обычный 39" xfId="1226"/>
    <cellStyle name="Обычный 39 2" xfId="1227"/>
    <cellStyle name="Обычный 39_2014 Приёмка ПТО август" xfId="1228"/>
    <cellStyle name="Обычный 4" xfId="1229"/>
    <cellStyle name="Обычный 4 2" xfId="1230"/>
    <cellStyle name="Обычный 4 2 2" xfId="1231"/>
    <cellStyle name="Обычный 4 2 3" xfId="1232"/>
    <cellStyle name="Обычный 4 2 4" xfId="1233"/>
    <cellStyle name="Обычный 4 2 5" xfId="1234"/>
    <cellStyle name="Обычный 4 3" xfId="1235"/>
    <cellStyle name="Обычный 4 4" xfId="1236"/>
    <cellStyle name="Обычный 4 5" xfId="1237"/>
    <cellStyle name="Обычный 4_2014 Приёмка ПТО август" xfId="1238"/>
    <cellStyle name="Обычный 40" xfId="1239"/>
    <cellStyle name="Обычный 40 2" xfId="1240"/>
    <cellStyle name="Обычный 40_2014 Приёмка ПТО август" xfId="1241"/>
    <cellStyle name="Обычный 41" xfId="1242"/>
    <cellStyle name="Обычный 41 2" xfId="1243"/>
    <cellStyle name="Обычный 41_2014 Приёмка ПТО август" xfId="1244"/>
    <cellStyle name="Обычный 42" xfId="1245"/>
    <cellStyle name="Обычный 42 2" xfId="1246"/>
    <cellStyle name="Обычный 42_2014 Приёмка ПТО август" xfId="1247"/>
    <cellStyle name="Обычный 43" xfId="1248"/>
    <cellStyle name="Обычный 43 2" xfId="1249"/>
    <cellStyle name="Обычный 43_2014 Приёмка ПТО август" xfId="1250"/>
    <cellStyle name="Обычный 44" xfId="1251"/>
    <cellStyle name="Обычный 44 2" xfId="1252"/>
    <cellStyle name="Обычный 44_2014 Приёмка ПТО август" xfId="1253"/>
    <cellStyle name="Обычный 45" xfId="1254"/>
    <cellStyle name="Обычный 45 2" xfId="1255"/>
    <cellStyle name="Обычный 45_2014 Приёмка ПТО август" xfId="1256"/>
    <cellStyle name="Обычный 46" xfId="1257"/>
    <cellStyle name="Обычный 46 2" xfId="1258"/>
    <cellStyle name="Обычный 46_2014 Приёмка ПТО август" xfId="1259"/>
    <cellStyle name="Обычный 47" xfId="1260"/>
    <cellStyle name="Обычный 47 2" xfId="1261"/>
    <cellStyle name="Обычный 47_2014 Приёмка ПТО август" xfId="1262"/>
    <cellStyle name="Обычный 48" xfId="1263"/>
    <cellStyle name="Обычный 48 2" xfId="1264"/>
    <cellStyle name="Обычный 48_2014 Приёмка ПТО август" xfId="1265"/>
    <cellStyle name="Обычный 49" xfId="1266"/>
    <cellStyle name="Обычный 49 2" xfId="1267"/>
    <cellStyle name="Обычный 49 2 2" xfId="1268"/>
    <cellStyle name="Обычный 49 2_2014 Приёмка ПТО август" xfId="1269"/>
    <cellStyle name="Обычный 49 3" xfId="1270"/>
    <cellStyle name="Обычный 49 3 2" xfId="1271"/>
    <cellStyle name="Обычный 49 3_2014 Приёмка ПТО август" xfId="1272"/>
    <cellStyle name="Обычный 49 4" xfId="1273"/>
    <cellStyle name="Обычный 49 4 2" xfId="1274"/>
    <cellStyle name="Обычный 49 4_2014 Приёмка ПТО август" xfId="1275"/>
    <cellStyle name="Обычный 49 5" xfId="1276"/>
    <cellStyle name="Обычный 49 5 2" xfId="1277"/>
    <cellStyle name="Обычный 49 5_2014 Приёмка ПТО август" xfId="1278"/>
    <cellStyle name="Обычный 49 6" xfId="1279"/>
    <cellStyle name="Обычный 49 6 2" xfId="1280"/>
    <cellStyle name="Обычный 49 6_2014 Приёмка ПТО август" xfId="1281"/>
    <cellStyle name="Обычный 49 7" xfId="1282"/>
    <cellStyle name="Обычный 49 7 2" xfId="1283"/>
    <cellStyle name="Обычный 49 7_2014 Приёмка ПТО август" xfId="1284"/>
    <cellStyle name="Обычный 49_2014 Приёмка ПТО август" xfId="1285"/>
    <cellStyle name="Обычный 5" xfId="1286"/>
    <cellStyle name="Обычный 5 2" xfId="1287"/>
    <cellStyle name="Обычный 5 2 2" xfId="1288"/>
    <cellStyle name="Обычный 5 2 3" xfId="1289"/>
    <cellStyle name="Обычный 5 2 4" xfId="1290"/>
    <cellStyle name="Обычный 5 3" xfId="1291"/>
    <cellStyle name="Обычный 5 4" xfId="1292"/>
    <cellStyle name="Обычный 5_2014 Приёмка ПТО август" xfId="1293"/>
    <cellStyle name="Обычный 50" xfId="1294"/>
    <cellStyle name="Обычный 50 2" xfId="1295"/>
    <cellStyle name="Обычный 50_2014 Приёмка ПТО август" xfId="1296"/>
    <cellStyle name="Обычный 51" xfId="1297"/>
    <cellStyle name="Обычный 52" xfId="1298"/>
    <cellStyle name="Обычный 53" xfId="1299"/>
    <cellStyle name="Обычный 54" xfId="1300"/>
    <cellStyle name="Обычный 55" xfId="1301"/>
    <cellStyle name="Обычный 56" xfId="1302"/>
    <cellStyle name="Обычный 57" xfId="1303"/>
    <cellStyle name="Обычный 58" xfId="1304"/>
    <cellStyle name="Обычный 59" xfId="1305"/>
    <cellStyle name="Обычный 6" xfId="1306"/>
    <cellStyle name="Обычный 6 2" xfId="1307"/>
    <cellStyle name="Обычный 6 3" xfId="1308"/>
    <cellStyle name="Обычный 6_2014 Приёмка ПТО август" xfId="1309"/>
    <cellStyle name="Обычный 60" xfId="1310"/>
    <cellStyle name="Обычный 61" xfId="1311"/>
    <cellStyle name="Обычный 62" xfId="1312"/>
    <cellStyle name="Обычный 63" xfId="1313"/>
    <cellStyle name="Обычный 64" xfId="1314"/>
    <cellStyle name="Обычный 7" xfId="1315"/>
    <cellStyle name="Обычный 7 2" xfId="1316"/>
    <cellStyle name="Обычный 7 3" xfId="1317"/>
    <cellStyle name="Обычный 7_2014 Приёмка ПТО август" xfId="1318"/>
    <cellStyle name="Обычный 76" xfId="1319"/>
    <cellStyle name="Обычный 8" xfId="1320"/>
    <cellStyle name="Обычный 8 2" xfId="1321"/>
    <cellStyle name="Обычный 8_2014 Приёмка ПТО август" xfId="1322"/>
    <cellStyle name="Обычный 9" xfId="1323"/>
    <cellStyle name="Обычный 9 2" xfId="1324"/>
    <cellStyle name="Обычный 9_2014 Приёмка ПТО август" xfId="1325"/>
    <cellStyle name="Плохой 2" xfId="1326"/>
    <cellStyle name="Плохой 2 2" xfId="1327"/>
    <cellStyle name="Плохой 2 3" xfId="1328"/>
    <cellStyle name="Плохой 2 4" xfId="1329"/>
    <cellStyle name="Плохой 2 5" xfId="1330"/>
    <cellStyle name="Плохой 2 6" xfId="1331"/>
    <cellStyle name="Плохой 3" xfId="1332"/>
    <cellStyle name="Плохой 4" xfId="1333"/>
    <cellStyle name="Плохой 5" xfId="1334"/>
    <cellStyle name="Плохой 6" xfId="1335"/>
    <cellStyle name="Плохой 7" xfId="1336"/>
    <cellStyle name="Пояснение 2" xfId="1337"/>
    <cellStyle name="Пояснение 2 2" xfId="1338"/>
    <cellStyle name="Пояснение 2 3" xfId="1339"/>
    <cellStyle name="Пояснение 2 4" xfId="1340"/>
    <cellStyle name="Пояснение 2 5" xfId="1341"/>
    <cellStyle name="Пояснение 2 6" xfId="1342"/>
    <cellStyle name="Пояснение 3" xfId="1343"/>
    <cellStyle name="Пояснение 4" xfId="1344"/>
    <cellStyle name="Пояснение 5" xfId="1345"/>
    <cellStyle name="Пояснение 6" xfId="1346"/>
    <cellStyle name="Пояснение 7" xfId="1347"/>
    <cellStyle name="Примечание 2" xfId="1348"/>
    <cellStyle name="Примечание 2 10" xfId="1349"/>
    <cellStyle name="Примечание 2 10 2" xfId="1350"/>
    <cellStyle name="Примечание 2 11" xfId="1351"/>
    <cellStyle name="Примечание 2 11 2" xfId="1352"/>
    <cellStyle name="Примечание 2 2" xfId="1353"/>
    <cellStyle name="Примечание 2 2 2" xfId="1354"/>
    <cellStyle name="Примечание 2 2 2 2" xfId="1355"/>
    <cellStyle name="Примечание 2 2 3" xfId="1356"/>
    <cellStyle name="Примечание 2 2 3 2" xfId="1357"/>
    <cellStyle name="Примечание 2 2 4" xfId="1358"/>
    <cellStyle name="Примечание 2 2 4 2" xfId="1359"/>
    <cellStyle name="Примечание 2 2 5" xfId="1360"/>
    <cellStyle name="Примечание 2 2 5 2" xfId="1361"/>
    <cellStyle name="Примечание 2 2 6" xfId="1362"/>
    <cellStyle name="Примечание 2 2 6 2" xfId="1363"/>
    <cellStyle name="Примечание 2 2 7" xfId="1364"/>
    <cellStyle name="Примечание 2 2 7 2" xfId="1365"/>
    <cellStyle name="Примечание 2 2_13.11.2009г.Перераспред.субсидий" xfId="1366"/>
    <cellStyle name="Примечание 2 3" xfId="1367"/>
    <cellStyle name="Примечание 2 3 2" xfId="1368"/>
    <cellStyle name="Примечание 2 3 2 2" xfId="1369"/>
    <cellStyle name="Примечание 2 3 3" xfId="1370"/>
    <cellStyle name="Примечание 2 3 3 2" xfId="1371"/>
    <cellStyle name="Примечание 2 3 4" xfId="1372"/>
    <cellStyle name="Примечание 2 3 4 2" xfId="1373"/>
    <cellStyle name="Примечание 2 3 5" xfId="1374"/>
    <cellStyle name="Примечание 2 3 5 2" xfId="1375"/>
    <cellStyle name="Примечание 2 3 6" xfId="1376"/>
    <cellStyle name="Примечание 2 3 6 2" xfId="1377"/>
    <cellStyle name="Примечание 2 3 7" xfId="1378"/>
    <cellStyle name="Примечание 2 3 7 2" xfId="1379"/>
    <cellStyle name="Примечание 2 3_13.11.2009г.Перераспред.субсидий" xfId="1380"/>
    <cellStyle name="Примечание 2 4" xfId="1381"/>
    <cellStyle name="Примечание 2 4 2" xfId="1382"/>
    <cellStyle name="Примечание 2 5" xfId="1383"/>
    <cellStyle name="Примечание 2 5 2" xfId="1384"/>
    <cellStyle name="Примечание 2 6" xfId="1385"/>
    <cellStyle name="Примечание 2 6 2" xfId="1386"/>
    <cellStyle name="Примечание 2 7" xfId="1387"/>
    <cellStyle name="Примечание 2 7 2" xfId="1388"/>
    <cellStyle name="Примечание 2 8" xfId="1389"/>
    <cellStyle name="Примечание 2 8 2" xfId="1390"/>
    <cellStyle name="Примечание 2 9" xfId="1391"/>
    <cellStyle name="Примечание 2 9 2" xfId="1392"/>
    <cellStyle name="Примечание 2_13.11.2009г.Перераспред.субсидий" xfId="1393"/>
    <cellStyle name="Примечание 3" xfId="1394"/>
    <cellStyle name="Примечание 3 2" xfId="1395"/>
    <cellStyle name="Примечание 3 2 2" xfId="1396"/>
    <cellStyle name="Примечание 3 3" xfId="1397"/>
    <cellStyle name="Примечание 3 3 2" xfId="1398"/>
    <cellStyle name="Примечание 3 4" xfId="1399"/>
    <cellStyle name="Примечание 3 4 2" xfId="1400"/>
    <cellStyle name="Примечание 3 5" xfId="1401"/>
    <cellStyle name="Примечание 3 5 2" xfId="1402"/>
    <cellStyle name="Примечание 3 6" xfId="1403"/>
    <cellStyle name="Примечание 3 6 2" xfId="1404"/>
    <cellStyle name="Примечание 3 7" xfId="1405"/>
    <cellStyle name="Примечание 3 7 2" xfId="1406"/>
    <cellStyle name="Примечание 3_13.11.2009г.Перераспред.субсидий" xfId="1407"/>
    <cellStyle name="Примечание 4" xfId="1408"/>
    <cellStyle name="Примечание 4 2" xfId="1409"/>
    <cellStyle name="Примечание 5" xfId="1410"/>
    <cellStyle name="Примечание 5 2" xfId="1411"/>
    <cellStyle name="Примечание 6" xfId="1412"/>
    <cellStyle name="Примечание 6 2" xfId="1413"/>
    <cellStyle name="Примечание 7" xfId="1414"/>
    <cellStyle name="Процентный 2" xfId="1415"/>
    <cellStyle name="Процентный 2 2" xfId="1416"/>
    <cellStyle name="Процентный 2 2 2" xfId="1417"/>
    <cellStyle name="Процентный 2 3" xfId="1418"/>
    <cellStyle name="Процентный 2 4" xfId="1419"/>
    <cellStyle name="Процентный 3" xfId="1420"/>
    <cellStyle name="Процентный 3 2" xfId="1421"/>
    <cellStyle name="Процентный 4" xfId="1422"/>
    <cellStyle name="Связанная ячейка 2" xfId="1423"/>
    <cellStyle name="Связанная ячейка 2 2" xfId="1424"/>
    <cellStyle name="Связанная ячейка 2 3" xfId="1425"/>
    <cellStyle name="Связанная ячейка 2 4" xfId="1426"/>
    <cellStyle name="Связанная ячейка 2 5" xfId="1427"/>
    <cellStyle name="Связанная ячейка 2 6" xfId="1428"/>
    <cellStyle name="Связанная ячейка 2_13.11.2009г.Перераспред.субсидий" xfId="1429"/>
    <cellStyle name="Связанная ячейка 3" xfId="1430"/>
    <cellStyle name="Связанная ячейка 4" xfId="1431"/>
    <cellStyle name="Связанная ячейка 5" xfId="1432"/>
    <cellStyle name="Связанная ячейка 6" xfId="1433"/>
    <cellStyle name="Связанная ячейка 7" xfId="1434"/>
    <cellStyle name="Стиль 1" xfId="1435"/>
    <cellStyle name="Текст предупреждения 2" xfId="1436"/>
    <cellStyle name="Текст предупреждения 2 2" xfId="1437"/>
    <cellStyle name="Текст предупреждения 2 3" xfId="1438"/>
    <cellStyle name="Текст предупреждения 2 4" xfId="1439"/>
    <cellStyle name="Текст предупреждения 2 5" xfId="1440"/>
    <cellStyle name="Текст предупреждения 2 6" xfId="1441"/>
    <cellStyle name="Текст предупреждения 3" xfId="1442"/>
    <cellStyle name="Текст предупреждения 4" xfId="1443"/>
    <cellStyle name="Текст предупреждения 5" xfId="1444"/>
    <cellStyle name="Текст предупреждения 6" xfId="1445"/>
    <cellStyle name="Текст предупреждения 7" xfId="1446"/>
    <cellStyle name="Финансовый" xfId="2" builtinId="3"/>
    <cellStyle name="Финансовый 2" xfId="5"/>
    <cellStyle name="Финансовый 2 10" xfId="1447"/>
    <cellStyle name="Финансовый 2 10 2" xfId="1448"/>
    <cellStyle name="Финансовый 2 10 2 2" xfId="1449"/>
    <cellStyle name="Финансовый 2 10 2 3" xfId="1450"/>
    <cellStyle name="Финансовый 2 10 3" xfId="1451"/>
    <cellStyle name="Финансовый 2 10 3 2" xfId="1452"/>
    <cellStyle name="Финансовый 2 10 3 3" xfId="1453"/>
    <cellStyle name="Финансовый 2 10 4" xfId="1454"/>
    <cellStyle name="Финансовый 2 10 4 2" xfId="1455"/>
    <cellStyle name="Финансовый 2 10 4 3" xfId="1456"/>
    <cellStyle name="Финансовый 2 10 5" xfId="1457"/>
    <cellStyle name="Финансовый 2 10 6" xfId="1458"/>
    <cellStyle name="Финансовый 2 11" xfId="1459"/>
    <cellStyle name="Финансовый 2 12" xfId="1460"/>
    <cellStyle name="Финансовый 2 2" xfId="1461"/>
    <cellStyle name="Финансовый 2 2 10" xfId="1462"/>
    <cellStyle name="Финансовый 2 2 11" xfId="1463"/>
    <cellStyle name="Финансовый 2 2 12" xfId="1464"/>
    <cellStyle name="Финансовый 2 2 2" xfId="1465"/>
    <cellStyle name="Финансовый 2 2 2 2" xfId="1466"/>
    <cellStyle name="Финансовый 2 2 2 2 2" xfId="1467"/>
    <cellStyle name="Финансовый 2 2 2 2 2 2" xfId="1468"/>
    <cellStyle name="Финансовый 2 2 2 2 2 2 2" xfId="1469"/>
    <cellStyle name="Финансовый 2 2 2 2 2 2 3" xfId="1470"/>
    <cellStyle name="Финансовый 2 2 2 2 2 3" xfId="1471"/>
    <cellStyle name="Финансовый 2 2 2 2 2 3 2" xfId="1472"/>
    <cellStyle name="Финансовый 2 2 2 2 2 3 3" xfId="1473"/>
    <cellStyle name="Финансовый 2 2 2 2 2 4" xfId="1474"/>
    <cellStyle name="Финансовый 2 2 2 2 2 4 2" xfId="1475"/>
    <cellStyle name="Финансовый 2 2 2 2 2 4 3" xfId="1476"/>
    <cellStyle name="Финансовый 2 2 2 2 2 5" xfId="1477"/>
    <cellStyle name="Финансовый 2 2 2 2 2 6" xfId="1478"/>
    <cellStyle name="Финансовый 2 2 2 3" xfId="1479"/>
    <cellStyle name="Финансовый 2 2 2 4" xfId="1480"/>
    <cellStyle name="Финансовый 2 2 2 4 2" xfId="1481"/>
    <cellStyle name="Финансовый 2 2 2 4 3" xfId="1482"/>
    <cellStyle name="Финансовый 2 2 2 5" xfId="1483"/>
    <cellStyle name="Финансовый 2 2 2 5 2" xfId="1484"/>
    <cellStyle name="Финансовый 2 2 2 5 3" xfId="1485"/>
    <cellStyle name="Финансовый 2 2 2 6" xfId="1486"/>
    <cellStyle name="Финансовый 2 2 2 6 2" xfId="1487"/>
    <cellStyle name="Финансовый 2 2 2 6 3" xfId="1488"/>
    <cellStyle name="Финансовый 2 2 2 7" xfId="1489"/>
    <cellStyle name="Финансовый 2 2 2 8" xfId="1490"/>
    <cellStyle name="Финансовый 2 2 3" xfId="1491"/>
    <cellStyle name="Финансовый 2 2 3 2" xfId="1492"/>
    <cellStyle name="Финансовый 2 2 3 2 2" xfId="1493"/>
    <cellStyle name="Финансовый 2 2 3 2 2 2" xfId="1494"/>
    <cellStyle name="Финансовый 2 2 3 2 2 2 2" xfId="1495"/>
    <cellStyle name="Финансовый 2 2 3 2 2 2 3" xfId="1496"/>
    <cellStyle name="Финансовый 2 2 3 2 2 3" xfId="1497"/>
    <cellStyle name="Финансовый 2 2 3 2 2 3 2" xfId="1498"/>
    <cellStyle name="Финансовый 2 2 3 2 2 3 3" xfId="1499"/>
    <cellStyle name="Финансовый 2 2 3 2 2 4" xfId="1500"/>
    <cellStyle name="Финансовый 2 2 3 2 2 4 2" xfId="1501"/>
    <cellStyle name="Финансовый 2 2 3 2 2 4 3" xfId="1502"/>
    <cellStyle name="Финансовый 2 2 3 2 2 5" xfId="1503"/>
    <cellStyle name="Финансовый 2 2 3 2 2 6" xfId="1504"/>
    <cellStyle name="Финансовый 2 2 3 3" xfId="1505"/>
    <cellStyle name="Финансовый 2 2 3 3 2" xfId="1506"/>
    <cellStyle name="Финансовый 2 2 3 3 3" xfId="1507"/>
    <cellStyle name="Финансовый 2 2 3 4" xfId="1508"/>
    <cellStyle name="Финансовый 2 2 3 4 2" xfId="1509"/>
    <cellStyle name="Финансовый 2 2 3 4 3" xfId="1510"/>
    <cellStyle name="Финансовый 2 2 3 5" xfId="1511"/>
    <cellStyle name="Финансовый 2 2 3 5 2" xfId="1512"/>
    <cellStyle name="Финансовый 2 2 3 5 3" xfId="1513"/>
    <cellStyle name="Финансовый 2 2 3 6" xfId="1514"/>
    <cellStyle name="Финансовый 2 2 3 7" xfId="1515"/>
    <cellStyle name="Финансовый 2 2 4" xfId="1516"/>
    <cellStyle name="Финансовый 2 2 4 2" xfId="1517"/>
    <cellStyle name="Финансовый 2 2 4 2 2" xfId="1518"/>
    <cellStyle name="Финансовый 2 2 4 2 2 2" xfId="1519"/>
    <cellStyle name="Финансовый 2 2 4 2 2 2 2" xfId="1520"/>
    <cellStyle name="Финансовый 2 2 4 2 2 2 3" xfId="1521"/>
    <cellStyle name="Финансовый 2 2 4 2 2 3" xfId="1522"/>
    <cellStyle name="Финансовый 2 2 4 2 2 3 2" xfId="1523"/>
    <cellStyle name="Финансовый 2 2 4 2 2 3 3" xfId="1524"/>
    <cellStyle name="Финансовый 2 2 4 2 2 4" xfId="1525"/>
    <cellStyle name="Финансовый 2 2 4 2 2 4 2" xfId="1526"/>
    <cellStyle name="Финансовый 2 2 4 2 2 4 3" xfId="1527"/>
    <cellStyle name="Финансовый 2 2 4 2 2 5" xfId="1528"/>
    <cellStyle name="Финансовый 2 2 4 2 2 6" xfId="1529"/>
    <cellStyle name="Финансовый 2 2 4 3" xfId="1530"/>
    <cellStyle name="Финансовый 2 2 4 3 2" xfId="1531"/>
    <cellStyle name="Финансовый 2 2 4 3 3" xfId="1532"/>
    <cellStyle name="Финансовый 2 2 4 4" xfId="1533"/>
    <cellStyle name="Финансовый 2 2 4 4 2" xfId="1534"/>
    <cellStyle name="Финансовый 2 2 4 4 3" xfId="1535"/>
    <cellStyle name="Финансовый 2 2 4 5" xfId="1536"/>
    <cellStyle name="Финансовый 2 2 4 5 2" xfId="1537"/>
    <cellStyle name="Финансовый 2 2 4 5 3" xfId="1538"/>
    <cellStyle name="Финансовый 2 2 4 6" xfId="1539"/>
    <cellStyle name="Финансовый 2 2 4 7" xfId="1540"/>
    <cellStyle name="Финансовый 2 2 5" xfId="1541"/>
    <cellStyle name="Финансовый 2 2 5 2" xfId="1542"/>
    <cellStyle name="Финансовый 2 2 5 2 2" xfId="1543"/>
    <cellStyle name="Финансовый 2 2 5 2 2 2" xfId="1544"/>
    <cellStyle name="Финансовый 2 2 5 2 2 3" xfId="1545"/>
    <cellStyle name="Финансовый 2 2 5 2 3" xfId="1546"/>
    <cellStyle name="Финансовый 2 2 5 2 3 2" xfId="1547"/>
    <cellStyle name="Финансовый 2 2 5 2 3 3" xfId="1548"/>
    <cellStyle name="Финансовый 2 2 5 2 4" xfId="1549"/>
    <cellStyle name="Финансовый 2 2 5 2 4 2" xfId="1550"/>
    <cellStyle name="Финансовый 2 2 5 2 4 3" xfId="1551"/>
    <cellStyle name="Финансовый 2 2 5 2 5" xfId="1552"/>
    <cellStyle name="Финансовый 2 2 5 2 6" xfId="1553"/>
    <cellStyle name="Финансовый 2 2 6" xfId="1554"/>
    <cellStyle name="Финансовый 2 2 6 2" xfId="1555"/>
    <cellStyle name="Финансовый 2 2 6 2 2" xfId="1556"/>
    <cellStyle name="Финансовый 2 2 6 2 3" xfId="1557"/>
    <cellStyle name="Финансовый 2 2 6 3" xfId="1558"/>
    <cellStyle name="Финансовый 2 2 6 3 2" xfId="1559"/>
    <cellStyle name="Финансовый 2 2 6 3 3" xfId="1560"/>
    <cellStyle name="Финансовый 2 2 6 4" xfId="1561"/>
    <cellStyle name="Финансовый 2 2 6 4 2" xfId="1562"/>
    <cellStyle name="Финансовый 2 2 6 4 3" xfId="1563"/>
    <cellStyle name="Финансовый 2 2 6 5" xfId="1564"/>
    <cellStyle name="Финансовый 2 2 6 6" xfId="1565"/>
    <cellStyle name="Финансовый 2 2 7" xfId="1566"/>
    <cellStyle name="Финансовый 2 2 7 2" xfId="1567"/>
    <cellStyle name="Финансовый 2 2 7 3" xfId="1568"/>
    <cellStyle name="Финансовый 2 2 8" xfId="1569"/>
    <cellStyle name="Финансовый 2 2 8 2" xfId="1570"/>
    <cellStyle name="Финансовый 2 2 8 3" xfId="1571"/>
    <cellStyle name="Финансовый 2 2 9" xfId="1572"/>
    <cellStyle name="Финансовый 2 2 9 2" xfId="1573"/>
    <cellStyle name="Финансовый 2 2 9 3" xfId="1574"/>
    <cellStyle name="Финансовый 2 3" xfId="1575"/>
    <cellStyle name="Финансовый 2 3 2" xfId="1576"/>
    <cellStyle name="Финансовый 2 3 2 2" xfId="1577"/>
    <cellStyle name="Финансовый 2 3 2 2 2" xfId="1578"/>
    <cellStyle name="Финансовый 2 3 2 2 2 2" xfId="1579"/>
    <cellStyle name="Финансовый 2 3 2 2 2 3" xfId="1580"/>
    <cellStyle name="Финансовый 2 3 2 2 3" xfId="1581"/>
    <cellStyle name="Финансовый 2 3 2 2 3 2" xfId="1582"/>
    <cellStyle name="Финансовый 2 3 2 2 3 3" xfId="1583"/>
    <cellStyle name="Финансовый 2 3 2 2 4" xfId="1584"/>
    <cellStyle name="Финансовый 2 3 2 2 4 2" xfId="1585"/>
    <cellStyle name="Финансовый 2 3 2 2 4 3" xfId="1586"/>
    <cellStyle name="Финансовый 2 3 2 2 5" xfId="1587"/>
    <cellStyle name="Финансовый 2 3 2 2 6" xfId="1588"/>
    <cellStyle name="Финансовый 2 3 3" xfId="1589"/>
    <cellStyle name="Финансовый 2 3 4" xfId="1590"/>
    <cellStyle name="Финансовый 2 3 4 2" xfId="1591"/>
    <cellStyle name="Финансовый 2 3 4 3" xfId="1592"/>
    <cellStyle name="Финансовый 2 3 5" xfId="1593"/>
    <cellStyle name="Финансовый 2 3 5 2" xfId="1594"/>
    <cellStyle name="Финансовый 2 3 5 3" xfId="1595"/>
    <cellStyle name="Финансовый 2 3 6" xfId="1596"/>
    <cellStyle name="Финансовый 2 3 6 2" xfId="1597"/>
    <cellStyle name="Финансовый 2 3 6 3" xfId="1598"/>
    <cellStyle name="Финансовый 2 3 7" xfId="1599"/>
    <cellStyle name="Финансовый 2 3 8" xfId="1600"/>
    <cellStyle name="Финансовый 2 3 9" xfId="1601"/>
    <cellStyle name="Финансовый 2 4" xfId="1602"/>
    <cellStyle name="Финансовый 2 4 10" xfId="1603"/>
    <cellStyle name="Финансовый 2 4 2" xfId="1604"/>
    <cellStyle name="Финансовый 2 4 2 2" xfId="1605"/>
    <cellStyle name="Финансовый 2 4 2 2 2" xfId="1606"/>
    <cellStyle name="Финансовый 2 4 2 2 2 2" xfId="1607"/>
    <cellStyle name="Финансовый 2 4 2 2 2 3" xfId="1608"/>
    <cellStyle name="Финансовый 2 4 2 2 3" xfId="1609"/>
    <cellStyle name="Финансовый 2 4 2 2 3 2" xfId="1610"/>
    <cellStyle name="Финансовый 2 4 2 2 3 3" xfId="1611"/>
    <cellStyle name="Финансовый 2 4 2 2 4" xfId="1612"/>
    <cellStyle name="Финансовый 2 4 2 2 4 2" xfId="1613"/>
    <cellStyle name="Финансовый 2 4 2 2 4 3" xfId="1614"/>
    <cellStyle name="Финансовый 2 4 2 2 5" xfId="1615"/>
    <cellStyle name="Финансовый 2 4 2 2 6" xfId="1616"/>
    <cellStyle name="Финансовый 2 4 3" xfId="1617"/>
    <cellStyle name="Финансовый 2 4 4" xfId="1618"/>
    <cellStyle name="Финансовый 2 4 5" xfId="1619"/>
    <cellStyle name="Финансовый 2 4 5 2" xfId="1620"/>
    <cellStyle name="Финансовый 2 4 5 3" xfId="1621"/>
    <cellStyle name="Финансовый 2 4 6" xfId="1622"/>
    <cellStyle name="Финансовый 2 4 6 2" xfId="1623"/>
    <cellStyle name="Финансовый 2 4 6 3" xfId="1624"/>
    <cellStyle name="Финансовый 2 4 7" xfId="1625"/>
    <cellStyle name="Финансовый 2 4 7 2" xfId="1626"/>
    <cellStyle name="Финансовый 2 4 7 3" xfId="1627"/>
    <cellStyle name="Финансовый 2 4 8" xfId="1628"/>
    <cellStyle name="Финансовый 2 4 9" xfId="1629"/>
    <cellStyle name="Финансовый 2 5" xfId="1630"/>
    <cellStyle name="Финансовый 2 5 2" xfId="1631"/>
    <cellStyle name="Финансовый 2 5 2 2" xfId="1632"/>
    <cellStyle name="Финансовый 2 5 2 2 2" xfId="1633"/>
    <cellStyle name="Финансовый 2 5 2 2 2 2" xfId="1634"/>
    <cellStyle name="Финансовый 2 5 2 2 2 3" xfId="1635"/>
    <cellStyle name="Финансовый 2 5 2 2 3" xfId="1636"/>
    <cellStyle name="Финансовый 2 5 2 2 3 2" xfId="1637"/>
    <cellStyle name="Финансовый 2 5 2 2 3 3" xfId="1638"/>
    <cellStyle name="Финансовый 2 5 2 2 4" xfId="1639"/>
    <cellStyle name="Финансовый 2 5 2 2 4 2" xfId="1640"/>
    <cellStyle name="Финансовый 2 5 2 2 4 3" xfId="1641"/>
    <cellStyle name="Финансовый 2 5 2 2 5" xfId="1642"/>
    <cellStyle name="Финансовый 2 5 2 2 6" xfId="1643"/>
    <cellStyle name="Финансовый 2 5 3" xfId="1644"/>
    <cellStyle name="Финансовый 2 5 3 2" xfId="1645"/>
    <cellStyle name="Финансовый 2 5 3 3" xfId="1646"/>
    <cellStyle name="Финансовый 2 5 4" xfId="1647"/>
    <cellStyle name="Финансовый 2 5 4 2" xfId="1648"/>
    <cellStyle name="Финансовый 2 5 4 3" xfId="1649"/>
    <cellStyle name="Финансовый 2 5 5" xfId="1650"/>
    <cellStyle name="Финансовый 2 5 5 2" xfId="1651"/>
    <cellStyle name="Финансовый 2 5 5 3" xfId="1652"/>
    <cellStyle name="Финансовый 2 5 6" xfId="1653"/>
    <cellStyle name="Финансовый 2 5 7" xfId="1654"/>
    <cellStyle name="Финансовый 2 5 8" xfId="1655"/>
    <cellStyle name="Финансовый 2 6" xfId="1656"/>
    <cellStyle name="Финансовый 2 6 2" xfId="1657"/>
    <cellStyle name="Финансовый 2 6 2 2" xfId="1658"/>
    <cellStyle name="Финансовый 2 6 2 2 2" xfId="1659"/>
    <cellStyle name="Финансовый 2 6 2 2 2 2" xfId="1660"/>
    <cellStyle name="Финансовый 2 6 2 2 2 3" xfId="1661"/>
    <cellStyle name="Финансовый 2 6 2 2 3" xfId="1662"/>
    <cellStyle name="Финансовый 2 6 2 2 3 2" xfId="1663"/>
    <cellStyle name="Финансовый 2 6 2 2 3 3" xfId="1664"/>
    <cellStyle name="Финансовый 2 6 2 2 4" xfId="1665"/>
    <cellStyle name="Финансовый 2 6 2 2 4 2" xfId="1666"/>
    <cellStyle name="Финансовый 2 6 2 2 4 3" xfId="1667"/>
    <cellStyle name="Финансовый 2 6 2 2 5" xfId="1668"/>
    <cellStyle name="Финансовый 2 6 2 2 6" xfId="1669"/>
    <cellStyle name="Финансовый 2 6 3" xfId="1670"/>
    <cellStyle name="Финансовый 2 6 3 2" xfId="1671"/>
    <cellStyle name="Финансовый 2 6 3 3" xfId="1672"/>
    <cellStyle name="Финансовый 2 6 4" xfId="1673"/>
    <cellStyle name="Финансовый 2 6 4 2" xfId="1674"/>
    <cellStyle name="Финансовый 2 6 4 3" xfId="1675"/>
    <cellStyle name="Финансовый 2 6 5" xfId="1676"/>
    <cellStyle name="Финансовый 2 6 5 2" xfId="1677"/>
    <cellStyle name="Финансовый 2 6 5 3" xfId="1678"/>
    <cellStyle name="Финансовый 2 6 6" xfId="1679"/>
    <cellStyle name="Финансовый 2 6 7" xfId="1680"/>
    <cellStyle name="Финансовый 2 6 8" xfId="1681"/>
    <cellStyle name="Финансовый 2 7" xfId="1682"/>
    <cellStyle name="Финансовый 2 7 2" xfId="1683"/>
    <cellStyle name="Финансовый 2 7 2 2" xfId="1684"/>
    <cellStyle name="Финансовый 2 7 2 2 2" xfId="1685"/>
    <cellStyle name="Финансовый 2 7 2 2 3" xfId="1686"/>
    <cellStyle name="Финансовый 2 7 2 3" xfId="1687"/>
    <cellStyle name="Финансовый 2 7 2 3 2" xfId="1688"/>
    <cellStyle name="Финансовый 2 7 2 3 3" xfId="1689"/>
    <cellStyle name="Финансовый 2 7 2 4" xfId="1690"/>
    <cellStyle name="Финансовый 2 7 2 4 2" xfId="1691"/>
    <cellStyle name="Финансовый 2 7 2 4 3" xfId="1692"/>
    <cellStyle name="Финансовый 2 7 2 5" xfId="1693"/>
    <cellStyle name="Финансовый 2 7 2 6" xfId="1694"/>
    <cellStyle name="Финансовый 2 7 3" xfId="1695"/>
    <cellStyle name="Финансовый 2 7 3 2" xfId="1696"/>
    <cellStyle name="Финансовый 2 7 3 3" xfId="1697"/>
    <cellStyle name="Финансовый 2 7 4" xfId="1698"/>
    <cellStyle name="Финансовый 2 7 4 2" xfId="1699"/>
    <cellStyle name="Финансовый 2 7 4 3" xfId="1700"/>
    <cellStyle name="Финансовый 2 7 5" xfId="1701"/>
    <cellStyle name="Финансовый 2 7 5 2" xfId="1702"/>
    <cellStyle name="Финансовый 2 7 5 3" xfId="1703"/>
    <cellStyle name="Финансовый 2 7 6" xfId="1704"/>
    <cellStyle name="Финансовый 2 7 7" xfId="1705"/>
    <cellStyle name="Финансовый 2 7 8" xfId="1706"/>
    <cellStyle name="Финансовый 2 8" xfId="1707"/>
    <cellStyle name="Финансовый 2 8 2" xfId="1708"/>
    <cellStyle name="Финансовый 2 8 2 2" xfId="1709"/>
    <cellStyle name="Финансовый 2 8 2 2 2" xfId="1710"/>
    <cellStyle name="Финансовый 2 8 2 2 3" xfId="1711"/>
    <cellStyle name="Финансовый 2 8 2 3" xfId="1712"/>
    <cellStyle name="Финансовый 2 8 2 3 2" xfId="1713"/>
    <cellStyle name="Финансовый 2 8 2 3 3" xfId="1714"/>
    <cellStyle name="Финансовый 2 8 2 4" xfId="1715"/>
    <cellStyle name="Финансовый 2 8 2 4 2" xfId="1716"/>
    <cellStyle name="Финансовый 2 8 2 4 3" xfId="1717"/>
    <cellStyle name="Финансовый 2 8 2 5" xfId="1718"/>
    <cellStyle name="Финансовый 2 8 2 6" xfId="1719"/>
    <cellStyle name="Финансовый 2 9" xfId="1720"/>
    <cellStyle name="Финансовый 2 9 2" xfId="1721"/>
    <cellStyle name="Финансовый 2 9 2 2" xfId="1722"/>
    <cellStyle name="Финансовый 2 9 2 3" xfId="1723"/>
    <cellStyle name="Финансовый 2 9 3" xfId="1724"/>
    <cellStyle name="Финансовый 2 9 3 2" xfId="1725"/>
    <cellStyle name="Финансовый 2 9 3 3" xfId="1726"/>
    <cellStyle name="Финансовый 2 9 4" xfId="1727"/>
    <cellStyle name="Финансовый 2 9 4 2" xfId="1728"/>
    <cellStyle name="Финансовый 2 9 4 3" xfId="1729"/>
    <cellStyle name="Финансовый 2 9 5" xfId="1730"/>
    <cellStyle name="Финансовый 2 9 6" xfId="1731"/>
    <cellStyle name="Финансовый 3" xfId="1732"/>
    <cellStyle name="Финансовый 3 10" xfId="1733"/>
    <cellStyle name="Финансовый 3 10 2" xfId="1734"/>
    <cellStyle name="Финансовый 3 10 2 2" xfId="1735"/>
    <cellStyle name="Финансовый 3 10 2 3" xfId="1736"/>
    <cellStyle name="Финансовый 3 10 3" xfId="1737"/>
    <cellStyle name="Финансовый 3 10 3 2" xfId="1738"/>
    <cellStyle name="Финансовый 3 10 3 3" xfId="1739"/>
    <cellStyle name="Финансовый 3 10 4" xfId="1740"/>
    <cellStyle name="Финансовый 3 10 4 2" xfId="1741"/>
    <cellStyle name="Финансовый 3 10 4 3" xfId="1742"/>
    <cellStyle name="Финансовый 3 10 5" xfId="1743"/>
    <cellStyle name="Финансовый 3 10 6" xfId="1744"/>
    <cellStyle name="Финансовый 3 11" xfId="1745"/>
    <cellStyle name="Финансовый 3 12" xfId="1746"/>
    <cellStyle name="Финансовый 3 2" xfId="1747"/>
    <cellStyle name="Финансовый 3 2 10" xfId="1748"/>
    <cellStyle name="Финансовый 3 2 2" xfId="1749"/>
    <cellStyle name="Финансовый 3 2 2 2" xfId="1750"/>
    <cellStyle name="Финансовый 3 2 2 2 2" xfId="1751"/>
    <cellStyle name="Финансовый 3 2 2 2 2 2" xfId="1752"/>
    <cellStyle name="Финансовый 3 2 2 2 2 3" xfId="1753"/>
    <cellStyle name="Финансовый 3 2 2 2 3" xfId="1754"/>
    <cellStyle name="Финансовый 3 2 2 2 3 2" xfId="1755"/>
    <cellStyle name="Финансовый 3 2 2 2 3 3" xfId="1756"/>
    <cellStyle name="Финансовый 3 2 2 2 4" xfId="1757"/>
    <cellStyle name="Финансовый 3 2 2 2 4 2" xfId="1758"/>
    <cellStyle name="Финансовый 3 2 2 2 4 3" xfId="1759"/>
    <cellStyle name="Финансовый 3 2 2 2 5" xfId="1760"/>
    <cellStyle name="Финансовый 3 2 2 2 6" xfId="1761"/>
    <cellStyle name="Финансовый 3 2 2 3" xfId="1762"/>
    <cellStyle name="Финансовый 3 2 2 3 2" xfId="1763"/>
    <cellStyle name="Финансовый 3 2 2 3 3" xfId="1764"/>
    <cellStyle name="Финансовый 3 2 2 4" xfId="1765"/>
    <cellStyle name="Финансовый 3 2 2 4 2" xfId="1766"/>
    <cellStyle name="Финансовый 3 2 2 4 3" xfId="1767"/>
    <cellStyle name="Финансовый 3 2 2 5" xfId="1768"/>
    <cellStyle name="Финансовый 3 2 2 5 2" xfId="1769"/>
    <cellStyle name="Финансовый 3 2 2 5 3" xfId="1770"/>
    <cellStyle name="Финансовый 3 2 2 6" xfId="1771"/>
    <cellStyle name="Финансовый 3 2 2 7" xfId="1772"/>
    <cellStyle name="Финансовый 3 2 3" xfId="1773"/>
    <cellStyle name="Финансовый 3 2 3 2" xfId="1774"/>
    <cellStyle name="Финансовый 3 2 3 2 2" xfId="1775"/>
    <cellStyle name="Финансовый 3 2 3 2 2 2" xfId="1776"/>
    <cellStyle name="Финансовый 3 2 3 2 2 3" xfId="1777"/>
    <cellStyle name="Финансовый 3 2 3 2 3" xfId="1778"/>
    <cellStyle name="Финансовый 3 2 3 2 3 2" xfId="1779"/>
    <cellStyle name="Финансовый 3 2 3 2 3 3" xfId="1780"/>
    <cellStyle name="Финансовый 3 2 3 2 4" xfId="1781"/>
    <cellStyle name="Финансовый 3 2 3 2 4 2" xfId="1782"/>
    <cellStyle name="Финансовый 3 2 3 2 4 3" xfId="1783"/>
    <cellStyle name="Финансовый 3 2 3 2 5" xfId="1784"/>
    <cellStyle name="Финансовый 3 2 3 2 6" xfId="1785"/>
    <cellStyle name="Финансовый 3 2 3 3" xfId="1786"/>
    <cellStyle name="Финансовый 3 2 3 3 2" xfId="1787"/>
    <cellStyle name="Финансовый 3 2 3 3 3" xfId="1788"/>
    <cellStyle name="Финансовый 3 2 3 4" xfId="1789"/>
    <cellStyle name="Финансовый 3 2 3 4 2" xfId="1790"/>
    <cellStyle name="Финансовый 3 2 3 4 3" xfId="1791"/>
    <cellStyle name="Финансовый 3 2 3 5" xfId="1792"/>
    <cellStyle name="Финансовый 3 2 3 5 2" xfId="1793"/>
    <cellStyle name="Финансовый 3 2 3 5 3" xfId="1794"/>
    <cellStyle name="Финансовый 3 2 3 6" xfId="1795"/>
    <cellStyle name="Финансовый 3 2 3 7" xfId="1796"/>
    <cellStyle name="Финансовый 3 2 4" xfId="1797"/>
    <cellStyle name="Финансовый 3 2 4 2" xfId="1798"/>
    <cellStyle name="Финансовый 3 2 4 2 2" xfId="1799"/>
    <cellStyle name="Финансовый 3 2 4 2 2 2" xfId="1800"/>
    <cellStyle name="Финансовый 3 2 4 2 2 3" xfId="1801"/>
    <cellStyle name="Финансовый 3 2 4 2 3" xfId="1802"/>
    <cellStyle name="Финансовый 3 2 4 2 3 2" xfId="1803"/>
    <cellStyle name="Финансовый 3 2 4 2 3 3" xfId="1804"/>
    <cellStyle name="Финансовый 3 2 4 2 4" xfId="1805"/>
    <cellStyle name="Финансовый 3 2 4 2 4 2" xfId="1806"/>
    <cellStyle name="Финансовый 3 2 4 2 4 3" xfId="1807"/>
    <cellStyle name="Финансовый 3 2 4 2 5" xfId="1808"/>
    <cellStyle name="Финансовый 3 2 4 2 6" xfId="1809"/>
    <cellStyle name="Финансовый 3 2 4 3" xfId="1810"/>
    <cellStyle name="Финансовый 3 2 4 3 2" xfId="1811"/>
    <cellStyle name="Финансовый 3 2 4 3 3" xfId="1812"/>
    <cellStyle name="Финансовый 3 2 4 4" xfId="1813"/>
    <cellStyle name="Финансовый 3 2 4 4 2" xfId="1814"/>
    <cellStyle name="Финансовый 3 2 4 4 3" xfId="1815"/>
    <cellStyle name="Финансовый 3 2 4 5" xfId="1816"/>
    <cellStyle name="Финансовый 3 2 4 5 2" xfId="1817"/>
    <cellStyle name="Финансовый 3 2 4 5 3" xfId="1818"/>
    <cellStyle name="Финансовый 3 2 4 6" xfId="1819"/>
    <cellStyle name="Финансовый 3 2 4 7" xfId="1820"/>
    <cellStyle name="Финансовый 3 2 5" xfId="1821"/>
    <cellStyle name="Финансовый 3 2 5 2" xfId="1822"/>
    <cellStyle name="Финансовый 3 2 5 2 2" xfId="1823"/>
    <cellStyle name="Финансовый 3 2 5 2 3" xfId="1824"/>
    <cellStyle name="Финансовый 3 2 5 3" xfId="1825"/>
    <cellStyle name="Финансовый 3 2 5 3 2" xfId="1826"/>
    <cellStyle name="Финансовый 3 2 5 3 3" xfId="1827"/>
    <cellStyle name="Финансовый 3 2 5 4" xfId="1828"/>
    <cellStyle name="Финансовый 3 2 5 4 2" xfId="1829"/>
    <cellStyle name="Финансовый 3 2 5 4 3" xfId="1830"/>
    <cellStyle name="Финансовый 3 2 5 5" xfId="1831"/>
    <cellStyle name="Финансовый 3 2 5 6" xfId="1832"/>
    <cellStyle name="Финансовый 3 2 6" xfId="1833"/>
    <cellStyle name="Финансовый 3 2 6 2" xfId="1834"/>
    <cellStyle name="Финансовый 3 2 6 3" xfId="1835"/>
    <cellStyle name="Финансовый 3 2 7" xfId="1836"/>
    <cellStyle name="Финансовый 3 2 7 2" xfId="1837"/>
    <cellStyle name="Финансовый 3 2 7 3" xfId="1838"/>
    <cellStyle name="Финансовый 3 2 8" xfId="1839"/>
    <cellStyle name="Финансовый 3 2 8 2" xfId="1840"/>
    <cellStyle name="Финансовый 3 2 8 3" xfId="1841"/>
    <cellStyle name="Финансовый 3 2 9" xfId="1842"/>
    <cellStyle name="Финансовый 3 3" xfId="1843"/>
    <cellStyle name="Финансовый 3 3 2" xfId="1844"/>
    <cellStyle name="Финансовый 3 3 2 2" xfId="1845"/>
    <cellStyle name="Финансовый 3 3 2 2 2" xfId="1846"/>
    <cellStyle name="Финансовый 3 3 2 2 3" xfId="1847"/>
    <cellStyle name="Финансовый 3 3 2 3" xfId="1848"/>
    <cellStyle name="Финансовый 3 3 2 3 2" xfId="1849"/>
    <cellStyle name="Финансовый 3 3 2 3 3" xfId="1850"/>
    <cellStyle name="Финансовый 3 3 2 4" xfId="1851"/>
    <cellStyle name="Финансовый 3 3 2 4 2" xfId="1852"/>
    <cellStyle name="Финансовый 3 3 2 4 3" xfId="1853"/>
    <cellStyle name="Финансовый 3 3 2 5" xfId="1854"/>
    <cellStyle name="Финансовый 3 3 2 6" xfId="1855"/>
    <cellStyle name="Финансовый 3 3 3" xfId="1856"/>
    <cellStyle name="Финансовый 3 3 3 2" xfId="1857"/>
    <cellStyle name="Финансовый 3 3 3 3" xfId="1858"/>
    <cellStyle name="Финансовый 3 3 4" xfId="1859"/>
    <cellStyle name="Финансовый 3 3 4 2" xfId="1860"/>
    <cellStyle name="Финансовый 3 3 4 3" xfId="1861"/>
    <cellStyle name="Финансовый 3 3 5" xfId="1862"/>
    <cellStyle name="Финансовый 3 3 5 2" xfId="1863"/>
    <cellStyle name="Финансовый 3 3 5 3" xfId="1864"/>
    <cellStyle name="Финансовый 3 3 6" xfId="1865"/>
    <cellStyle name="Финансовый 3 3 7" xfId="1866"/>
    <cellStyle name="Финансовый 3 4" xfId="1867"/>
    <cellStyle name="Финансовый 3 4 2" xfId="1868"/>
    <cellStyle name="Финансовый 3 4 2 2" xfId="1869"/>
    <cellStyle name="Финансовый 3 4 2 2 2" xfId="1870"/>
    <cellStyle name="Финансовый 3 4 2 2 3" xfId="1871"/>
    <cellStyle name="Финансовый 3 4 2 3" xfId="1872"/>
    <cellStyle name="Финансовый 3 4 2 3 2" xfId="1873"/>
    <cellStyle name="Финансовый 3 4 2 3 3" xfId="1874"/>
    <cellStyle name="Финансовый 3 4 2 4" xfId="1875"/>
    <cellStyle name="Финансовый 3 4 2 4 2" xfId="1876"/>
    <cellStyle name="Финансовый 3 4 2 4 3" xfId="1877"/>
    <cellStyle name="Финансовый 3 4 2 5" xfId="1878"/>
    <cellStyle name="Финансовый 3 4 2 6" xfId="1879"/>
    <cellStyle name="Финансовый 3 4 3" xfId="1880"/>
    <cellStyle name="Финансовый 3 4 3 2" xfId="1881"/>
    <cellStyle name="Финансовый 3 4 3 3" xfId="1882"/>
    <cellStyle name="Финансовый 3 4 4" xfId="1883"/>
    <cellStyle name="Финансовый 3 4 4 2" xfId="1884"/>
    <cellStyle name="Финансовый 3 4 4 3" xfId="1885"/>
    <cellStyle name="Финансовый 3 4 5" xfId="1886"/>
    <cellStyle name="Финансовый 3 4 5 2" xfId="1887"/>
    <cellStyle name="Финансовый 3 4 5 3" xfId="1888"/>
    <cellStyle name="Финансовый 3 4 6" xfId="1889"/>
    <cellStyle name="Финансовый 3 4 7" xfId="1890"/>
    <cellStyle name="Финансовый 3 5" xfId="1891"/>
    <cellStyle name="Финансовый 3 5 2" xfId="1892"/>
    <cellStyle name="Финансовый 3 5 2 2" xfId="1893"/>
    <cellStyle name="Финансовый 3 5 2 2 2" xfId="1894"/>
    <cellStyle name="Финансовый 3 5 2 2 3" xfId="1895"/>
    <cellStyle name="Финансовый 3 5 2 3" xfId="1896"/>
    <cellStyle name="Финансовый 3 5 2 3 2" xfId="1897"/>
    <cellStyle name="Финансовый 3 5 2 3 3" xfId="1898"/>
    <cellStyle name="Финансовый 3 5 2 4" xfId="1899"/>
    <cellStyle name="Финансовый 3 5 2 4 2" xfId="1900"/>
    <cellStyle name="Финансовый 3 5 2 4 3" xfId="1901"/>
    <cellStyle name="Финансовый 3 5 2 5" xfId="1902"/>
    <cellStyle name="Финансовый 3 5 2 6" xfId="1903"/>
    <cellStyle name="Финансовый 3 5 3" xfId="1904"/>
    <cellStyle name="Финансовый 3 5 3 2" xfId="1905"/>
    <cellStyle name="Финансовый 3 5 3 3" xfId="1906"/>
    <cellStyle name="Финансовый 3 5 4" xfId="1907"/>
    <cellStyle name="Финансовый 3 5 4 2" xfId="1908"/>
    <cellStyle name="Финансовый 3 5 4 3" xfId="1909"/>
    <cellStyle name="Финансовый 3 5 5" xfId="1910"/>
    <cellStyle name="Финансовый 3 5 5 2" xfId="1911"/>
    <cellStyle name="Финансовый 3 5 5 3" xfId="1912"/>
    <cellStyle name="Финансовый 3 5 6" xfId="1913"/>
    <cellStyle name="Финансовый 3 5 7" xfId="1914"/>
    <cellStyle name="Финансовый 3 6" xfId="1915"/>
    <cellStyle name="Финансовый 3 6 2" xfId="1916"/>
    <cellStyle name="Финансовый 3 6 2 2" xfId="1917"/>
    <cellStyle name="Финансовый 3 6 2 2 2" xfId="1918"/>
    <cellStyle name="Финансовый 3 6 2 2 3" xfId="1919"/>
    <cellStyle name="Финансовый 3 6 2 3" xfId="1920"/>
    <cellStyle name="Финансовый 3 6 2 3 2" xfId="1921"/>
    <cellStyle name="Финансовый 3 6 2 3 3" xfId="1922"/>
    <cellStyle name="Финансовый 3 6 2 4" xfId="1923"/>
    <cellStyle name="Финансовый 3 6 2 4 2" xfId="1924"/>
    <cellStyle name="Финансовый 3 6 2 4 3" xfId="1925"/>
    <cellStyle name="Финансовый 3 6 2 5" xfId="1926"/>
    <cellStyle name="Финансовый 3 6 2 6" xfId="1927"/>
    <cellStyle name="Финансовый 3 6 3" xfId="1928"/>
    <cellStyle name="Финансовый 3 6 3 2" xfId="1929"/>
    <cellStyle name="Финансовый 3 6 3 3" xfId="1930"/>
    <cellStyle name="Финансовый 3 6 4" xfId="1931"/>
    <cellStyle name="Финансовый 3 6 4 2" xfId="1932"/>
    <cellStyle name="Финансовый 3 6 4 3" xfId="1933"/>
    <cellStyle name="Финансовый 3 6 5" xfId="1934"/>
    <cellStyle name="Финансовый 3 6 5 2" xfId="1935"/>
    <cellStyle name="Финансовый 3 6 5 3" xfId="1936"/>
    <cellStyle name="Финансовый 3 6 6" xfId="1937"/>
    <cellStyle name="Финансовый 3 6 7" xfId="1938"/>
    <cellStyle name="Финансовый 3 7" xfId="1939"/>
    <cellStyle name="Финансовый 3 7 2" xfId="1940"/>
    <cellStyle name="Финансовый 3 7 2 2" xfId="1941"/>
    <cellStyle name="Финансовый 3 7 2 2 2" xfId="1942"/>
    <cellStyle name="Финансовый 3 7 2 2 3" xfId="1943"/>
    <cellStyle name="Финансовый 3 7 2 3" xfId="1944"/>
    <cellStyle name="Финансовый 3 7 2 3 2" xfId="1945"/>
    <cellStyle name="Финансовый 3 7 2 3 3" xfId="1946"/>
    <cellStyle name="Финансовый 3 7 2 4" xfId="1947"/>
    <cellStyle name="Финансовый 3 7 2 4 2" xfId="1948"/>
    <cellStyle name="Финансовый 3 7 2 4 3" xfId="1949"/>
    <cellStyle name="Финансовый 3 7 2 5" xfId="1950"/>
    <cellStyle name="Финансовый 3 7 2 6" xfId="1951"/>
    <cellStyle name="Финансовый 3 7 3" xfId="1952"/>
    <cellStyle name="Финансовый 3 7 3 2" xfId="1953"/>
    <cellStyle name="Финансовый 3 7 3 3" xfId="1954"/>
    <cellStyle name="Финансовый 3 7 4" xfId="1955"/>
    <cellStyle name="Финансовый 3 7 4 2" xfId="1956"/>
    <cellStyle name="Финансовый 3 7 4 3" xfId="1957"/>
    <cellStyle name="Финансовый 3 7 5" xfId="1958"/>
    <cellStyle name="Финансовый 3 7 5 2" xfId="1959"/>
    <cellStyle name="Финансовый 3 7 5 3" xfId="1960"/>
    <cellStyle name="Финансовый 3 7 6" xfId="1961"/>
    <cellStyle name="Финансовый 3 7 7" xfId="1962"/>
    <cellStyle name="Финансовый 3 8" xfId="1963"/>
    <cellStyle name="Финансовый 3 8 2" xfId="1964"/>
    <cellStyle name="Финансовый 3 8 2 2" xfId="1965"/>
    <cellStyle name="Финансовый 3 8 2 3" xfId="1966"/>
    <cellStyle name="Финансовый 3 8 3" xfId="1967"/>
    <cellStyle name="Финансовый 3 8 3 2" xfId="1968"/>
    <cellStyle name="Финансовый 3 8 3 3" xfId="1969"/>
    <cellStyle name="Финансовый 3 8 4" xfId="1970"/>
    <cellStyle name="Финансовый 3 8 4 2" xfId="1971"/>
    <cellStyle name="Финансовый 3 8 4 3" xfId="1972"/>
    <cellStyle name="Финансовый 3 8 5" xfId="1973"/>
    <cellStyle name="Финансовый 3 8 6" xfId="1974"/>
    <cellStyle name="Финансовый 3 9" xfId="1975"/>
    <cellStyle name="Финансовый 3 9 2" xfId="1976"/>
    <cellStyle name="Финансовый 3 9 2 2" xfId="1977"/>
    <cellStyle name="Финансовый 3 9 2 3" xfId="1978"/>
    <cellStyle name="Финансовый 3 9 3" xfId="1979"/>
    <cellStyle name="Финансовый 3 9 3 2" xfId="1980"/>
    <cellStyle name="Финансовый 3 9 3 3" xfId="1981"/>
    <cellStyle name="Финансовый 3 9 4" xfId="1982"/>
    <cellStyle name="Финансовый 3 9 4 2" xfId="1983"/>
    <cellStyle name="Финансовый 3 9 4 3" xfId="1984"/>
    <cellStyle name="Финансовый 3 9 5" xfId="1985"/>
    <cellStyle name="Финансовый 3 9 6" xfId="1986"/>
    <cellStyle name="Финансовый 4" xfId="1987"/>
    <cellStyle name="Финансовый 4 10" xfId="1988"/>
    <cellStyle name="Финансовый 4 10 2" xfId="1989"/>
    <cellStyle name="Финансовый 4 10 3" xfId="1990"/>
    <cellStyle name="Финансовый 4 11" xfId="1991"/>
    <cellStyle name="Финансовый 4 11 2" xfId="1992"/>
    <cellStyle name="Финансовый 4 11 3" xfId="1993"/>
    <cellStyle name="Финансовый 4 12" xfId="1994"/>
    <cellStyle name="Финансовый 4 12 2" xfId="1995"/>
    <cellStyle name="Финансовый 4 12 3" xfId="1996"/>
    <cellStyle name="Финансовый 4 13" xfId="1997"/>
    <cellStyle name="Финансовый 4 14" xfId="1998"/>
    <cellStyle name="Финансовый 4 15" xfId="1999"/>
    <cellStyle name="Финансовый 4 2" xfId="2000"/>
    <cellStyle name="Финансовый 4 2 10" xfId="2001"/>
    <cellStyle name="Финансовый 4 2 2" xfId="2002"/>
    <cellStyle name="Финансовый 4 2 2 2" xfId="2003"/>
    <cellStyle name="Финансовый 4 2 2 2 2" xfId="2004"/>
    <cellStyle name="Финансовый 4 2 2 2 2 2" xfId="2005"/>
    <cellStyle name="Финансовый 4 2 2 2 2 3" xfId="2006"/>
    <cellStyle name="Финансовый 4 2 2 2 3" xfId="2007"/>
    <cellStyle name="Финансовый 4 2 2 2 3 2" xfId="2008"/>
    <cellStyle name="Финансовый 4 2 2 2 3 3" xfId="2009"/>
    <cellStyle name="Финансовый 4 2 2 2 4" xfId="2010"/>
    <cellStyle name="Финансовый 4 2 2 2 4 2" xfId="2011"/>
    <cellStyle name="Финансовый 4 2 2 2 4 3" xfId="2012"/>
    <cellStyle name="Финансовый 4 2 2 2 5" xfId="2013"/>
    <cellStyle name="Финансовый 4 2 2 2 6" xfId="2014"/>
    <cellStyle name="Финансовый 4 2 2 3" xfId="2015"/>
    <cellStyle name="Финансовый 4 2 2 3 2" xfId="2016"/>
    <cellStyle name="Финансовый 4 2 2 3 3" xfId="2017"/>
    <cellStyle name="Финансовый 4 2 2 4" xfId="2018"/>
    <cellStyle name="Финансовый 4 2 2 4 2" xfId="2019"/>
    <cellStyle name="Финансовый 4 2 2 4 3" xfId="2020"/>
    <cellStyle name="Финансовый 4 2 2 5" xfId="2021"/>
    <cellStyle name="Финансовый 4 2 2 5 2" xfId="2022"/>
    <cellStyle name="Финансовый 4 2 2 5 3" xfId="2023"/>
    <cellStyle name="Финансовый 4 2 2 6" xfId="2024"/>
    <cellStyle name="Финансовый 4 2 2 7" xfId="2025"/>
    <cellStyle name="Финансовый 4 2 3" xfId="2026"/>
    <cellStyle name="Финансовый 4 2 3 2" xfId="2027"/>
    <cellStyle name="Финансовый 4 2 3 2 2" xfId="2028"/>
    <cellStyle name="Финансовый 4 2 3 2 2 2" xfId="2029"/>
    <cellStyle name="Финансовый 4 2 3 2 2 3" xfId="2030"/>
    <cellStyle name="Финансовый 4 2 3 2 3" xfId="2031"/>
    <cellStyle name="Финансовый 4 2 3 2 3 2" xfId="2032"/>
    <cellStyle name="Финансовый 4 2 3 2 3 3" xfId="2033"/>
    <cellStyle name="Финансовый 4 2 3 2 4" xfId="2034"/>
    <cellStyle name="Финансовый 4 2 3 2 4 2" xfId="2035"/>
    <cellStyle name="Финансовый 4 2 3 2 4 3" xfId="2036"/>
    <cellStyle name="Финансовый 4 2 3 2 5" xfId="2037"/>
    <cellStyle name="Финансовый 4 2 3 2 6" xfId="2038"/>
    <cellStyle name="Финансовый 4 2 3 3" xfId="2039"/>
    <cellStyle name="Финансовый 4 2 3 3 2" xfId="2040"/>
    <cellStyle name="Финансовый 4 2 3 3 3" xfId="2041"/>
    <cellStyle name="Финансовый 4 2 3 4" xfId="2042"/>
    <cellStyle name="Финансовый 4 2 3 4 2" xfId="2043"/>
    <cellStyle name="Финансовый 4 2 3 4 3" xfId="2044"/>
    <cellStyle name="Финансовый 4 2 3 5" xfId="2045"/>
    <cellStyle name="Финансовый 4 2 3 5 2" xfId="2046"/>
    <cellStyle name="Финансовый 4 2 3 5 3" xfId="2047"/>
    <cellStyle name="Финансовый 4 2 3 6" xfId="2048"/>
    <cellStyle name="Финансовый 4 2 3 7" xfId="2049"/>
    <cellStyle name="Финансовый 4 2 4" xfId="2050"/>
    <cellStyle name="Финансовый 4 2 4 2" xfId="2051"/>
    <cellStyle name="Финансовый 4 2 4 2 2" xfId="2052"/>
    <cellStyle name="Финансовый 4 2 4 2 2 2" xfId="2053"/>
    <cellStyle name="Финансовый 4 2 4 2 2 3" xfId="2054"/>
    <cellStyle name="Финансовый 4 2 4 2 3" xfId="2055"/>
    <cellStyle name="Финансовый 4 2 4 2 3 2" xfId="2056"/>
    <cellStyle name="Финансовый 4 2 4 2 3 3" xfId="2057"/>
    <cellStyle name="Финансовый 4 2 4 2 4" xfId="2058"/>
    <cellStyle name="Финансовый 4 2 4 2 4 2" xfId="2059"/>
    <cellStyle name="Финансовый 4 2 4 2 4 3" xfId="2060"/>
    <cellStyle name="Финансовый 4 2 4 2 5" xfId="2061"/>
    <cellStyle name="Финансовый 4 2 4 2 6" xfId="2062"/>
    <cellStyle name="Финансовый 4 2 4 3" xfId="2063"/>
    <cellStyle name="Финансовый 4 2 4 3 2" xfId="2064"/>
    <cellStyle name="Финансовый 4 2 4 3 3" xfId="2065"/>
    <cellStyle name="Финансовый 4 2 4 4" xfId="2066"/>
    <cellStyle name="Финансовый 4 2 4 4 2" xfId="2067"/>
    <cellStyle name="Финансовый 4 2 4 4 3" xfId="2068"/>
    <cellStyle name="Финансовый 4 2 4 5" xfId="2069"/>
    <cellStyle name="Финансовый 4 2 4 5 2" xfId="2070"/>
    <cellStyle name="Финансовый 4 2 4 5 3" xfId="2071"/>
    <cellStyle name="Финансовый 4 2 4 6" xfId="2072"/>
    <cellStyle name="Финансовый 4 2 4 7" xfId="2073"/>
    <cellStyle name="Финансовый 4 2 5" xfId="2074"/>
    <cellStyle name="Финансовый 4 2 5 2" xfId="2075"/>
    <cellStyle name="Финансовый 4 2 5 2 2" xfId="2076"/>
    <cellStyle name="Финансовый 4 2 5 2 3" xfId="2077"/>
    <cellStyle name="Финансовый 4 2 5 3" xfId="2078"/>
    <cellStyle name="Финансовый 4 2 5 3 2" xfId="2079"/>
    <cellStyle name="Финансовый 4 2 5 3 3" xfId="2080"/>
    <cellStyle name="Финансовый 4 2 5 4" xfId="2081"/>
    <cellStyle name="Финансовый 4 2 5 4 2" xfId="2082"/>
    <cellStyle name="Финансовый 4 2 5 4 3" xfId="2083"/>
    <cellStyle name="Финансовый 4 2 5 5" xfId="2084"/>
    <cellStyle name="Финансовый 4 2 5 6" xfId="2085"/>
    <cellStyle name="Финансовый 4 2 6" xfId="2086"/>
    <cellStyle name="Финансовый 4 2 6 2" xfId="2087"/>
    <cellStyle name="Финансовый 4 2 6 3" xfId="2088"/>
    <cellStyle name="Финансовый 4 2 7" xfId="2089"/>
    <cellStyle name="Финансовый 4 2 7 2" xfId="2090"/>
    <cellStyle name="Финансовый 4 2 7 3" xfId="2091"/>
    <cellStyle name="Финансовый 4 2 8" xfId="2092"/>
    <cellStyle name="Финансовый 4 2 8 2" xfId="2093"/>
    <cellStyle name="Финансовый 4 2 8 3" xfId="2094"/>
    <cellStyle name="Финансовый 4 2 9" xfId="2095"/>
    <cellStyle name="Финансовый 4 3" xfId="2096"/>
    <cellStyle name="Финансовый 4 3 2" xfId="2097"/>
    <cellStyle name="Финансовый 4 3 2 2" xfId="2098"/>
    <cellStyle name="Финансовый 4 3 2 2 2" xfId="2099"/>
    <cellStyle name="Финансовый 4 3 2 2 3" xfId="2100"/>
    <cellStyle name="Финансовый 4 3 2 3" xfId="2101"/>
    <cellStyle name="Финансовый 4 3 2 3 2" xfId="2102"/>
    <cellStyle name="Финансовый 4 3 2 3 3" xfId="2103"/>
    <cellStyle name="Финансовый 4 3 2 4" xfId="2104"/>
    <cellStyle name="Финансовый 4 3 2 4 2" xfId="2105"/>
    <cellStyle name="Финансовый 4 3 2 4 3" xfId="2106"/>
    <cellStyle name="Финансовый 4 3 2 5" xfId="2107"/>
    <cellStyle name="Финансовый 4 3 2 6" xfId="2108"/>
    <cellStyle name="Финансовый 4 3 3" xfId="2109"/>
    <cellStyle name="Финансовый 4 3 3 2" xfId="2110"/>
    <cellStyle name="Финансовый 4 3 3 3" xfId="2111"/>
    <cellStyle name="Финансовый 4 3 4" xfId="2112"/>
    <cellStyle name="Финансовый 4 3 4 2" xfId="2113"/>
    <cellStyle name="Финансовый 4 3 4 3" xfId="2114"/>
    <cellStyle name="Финансовый 4 3 5" xfId="2115"/>
    <cellStyle name="Финансовый 4 3 5 2" xfId="2116"/>
    <cellStyle name="Финансовый 4 3 5 3" xfId="2117"/>
    <cellStyle name="Финансовый 4 3 6" xfId="2118"/>
    <cellStyle name="Финансовый 4 3 7" xfId="2119"/>
    <cellStyle name="Финансовый 4 4" xfId="2120"/>
    <cellStyle name="Финансовый 4 4 2" xfId="2121"/>
    <cellStyle name="Финансовый 4 4 2 2" xfId="2122"/>
    <cellStyle name="Финансовый 4 4 2 2 2" xfId="2123"/>
    <cellStyle name="Финансовый 4 4 2 2 3" xfId="2124"/>
    <cellStyle name="Финансовый 4 4 2 3" xfId="2125"/>
    <cellStyle name="Финансовый 4 4 2 3 2" xfId="2126"/>
    <cellStyle name="Финансовый 4 4 2 3 3" xfId="2127"/>
    <cellStyle name="Финансовый 4 4 2 4" xfId="2128"/>
    <cellStyle name="Финансовый 4 4 2 4 2" xfId="2129"/>
    <cellStyle name="Финансовый 4 4 2 4 3" xfId="2130"/>
    <cellStyle name="Финансовый 4 4 2 5" xfId="2131"/>
    <cellStyle name="Финансовый 4 4 2 6" xfId="2132"/>
    <cellStyle name="Финансовый 4 4 3" xfId="2133"/>
    <cellStyle name="Финансовый 4 4 3 2" xfId="2134"/>
    <cellStyle name="Финансовый 4 4 3 3" xfId="2135"/>
    <cellStyle name="Финансовый 4 4 4" xfId="2136"/>
    <cellStyle name="Финансовый 4 4 4 2" xfId="2137"/>
    <cellStyle name="Финансовый 4 4 4 3" xfId="2138"/>
    <cellStyle name="Финансовый 4 4 5" xfId="2139"/>
    <cellStyle name="Финансовый 4 4 5 2" xfId="2140"/>
    <cellStyle name="Финансовый 4 4 5 3" xfId="2141"/>
    <cellStyle name="Финансовый 4 4 6" xfId="2142"/>
    <cellStyle name="Финансовый 4 4 7" xfId="2143"/>
    <cellStyle name="Финансовый 4 5" xfId="2144"/>
    <cellStyle name="Финансовый 4 5 2" xfId="2145"/>
    <cellStyle name="Финансовый 4 5 2 2" xfId="2146"/>
    <cellStyle name="Финансовый 4 5 2 2 2" xfId="2147"/>
    <cellStyle name="Финансовый 4 5 2 2 3" xfId="2148"/>
    <cellStyle name="Финансовый 4 5 2 3" xfId="2149"/>
    <cellStyle name="Финансовый 4 5 2 3 2" xfId="2150"/>
    <cellStyle name="Финансовый 4 5 2 3 3" xfId="2151"/>
    <cellStyle name="Финансовый 4 5 2 4" xfId="2152"/>
    <cellStyle name="Финансовый 4 5 2 4 2" xfId="2153"/>
    <cellStyle name="Финансовый 4 5 2 4 3" xfId="2154"/>
    <cellStyle name="Финансовый 4 5 2 5" xfId="2155"/>
    <cellStyle name="Финансовый 4 5 2 6" xfId="2156"/>
    <cellStyle name="Финансовый 4 5 3" xfId="2157"/>
    <cellStyle name="Финансовый 4 5 3 2" xfId="2158"/>
    <cellStyle name="Финансовый 4 5 3 3" xfId="2159"/>
    <cellStyle name="Финансовый 4 5 4" xfId="2160"/>
    <cellStyle name="Финансовый 4 5 4 2" xfId="2161"/>
    <cellStyle name="Финансовый 4 5 4 3" xfId="2162"/>
    <cellStyle name="Финансовый 4 5 5" xfId="2163"/>
    <cellStyle name="Финансовый 4 5 5 2" xfId="2164"/>
    <cellStyle name="Финансовый 4 5 5 3" xfId="2165"/>
    <cellStyle name="Финансовый 4 5 6" xfId="2166"/>
    <cellStyle name="Финансовый 4 5 7" xfId="2167"/>
    <cellStyle name="Финансовый 4 6" xfId="2168"/>
    <cellStyle name="Финансовый 4 6 2" xfId="2169"/>
    <cellStyle name="Финансовый 4 6 2 2" xfId="2170"/>
    <cellStyle name="Финансовый 4 6 2 2 2" xfId="2171"/>
    <cellStyle name="Финансовый 4 6 2 2 3" xfId="2172"/>
    <cellStyle name="Финансовый 4 6 2 3" xfId="2173"/>
    <cellStyle name="Финансовый 4 6 2 3 2" xfId="2174"/>
    <cellStyle name="Финансовый 4 6 2 3 3" xfId="2175"/>
    <cellStyle name="Финансовый 4 6 2 4" xfId="2176"/>
    <cellStyle name="Финансовый 4 6 2 4 2" xfId="2177"/>
    <cellStyle name="Финансовый 4 6 2 4 3" xfId="2178"/>
    <cellStyle name="Финансовый 4 6 2 5" xfId="2179"/>
    <cellStyle name="Финансовый 4 6 2 6" xfId="2180"/>
    <cellStyle name="Финансовый 4 6 3" xfId="2181"/>
    <cellStyle name="Финансовый 4 6 3 2" xfId="2182"/>
    <cellStyle name="Финансовый 4 6 3 3" xfId="2183"/>
    <cellStyle name="Финансовый 4 6 4" xfId="2184"/>
    <cellStyle name="Финансовый 4 6 4 2" xfId="2185"/>
    <cellStyle name="Финансовый 4 6 4 3" xfId="2186"/>
    <cellStyle name="Финансовый 4 6 5" xfId="2187"/>
    <cellStyle name="Финансовый 4 6 5 2" xfId="2188"/>
    <cellStyle name="Финансовый 4 6 5 3" xfId="2189"/>
    <cellStyle name="Финансовый 4 6 6" xfId="2190"/>
    <cellStyle name="Финансовый 4 6 7" xfId="2191"/>
    <cellStyle name="Финансовый 4 7" xfId="2192"/>
    <cellStyle name="Финансовый 4 7 2" xfId="2193"/>
    <cellStyle name="Финансовый 4 7 2 2" xfId="2194"/>
    <cellStyle name="Финансовый 4 7 2 2 2" xfId="2195"/>
    <cellStyle name="Финансовый 4 7 2 2 3" xfId="2196"/>
    <cellStyle name="Финансовый 4 7 2 3" xfId="2197"/>
    <cellStyle name="Финансовый 4 7 2 3 2" xfId="2198"/>
    <cellStyle name="Финансовый 4 7 2 3 3" xfId="2199"/>
    <cellStyle name="Финансовый 4 7 2 4" xfId="2200"/>
    <cellStyle name="Финансовый 4 7 2 4 2" xfId="2201"/>
    <cellStyle name="Финансовый 4 7 2 4 3" xfId="2202"/>
    <cellStyle name="Финансовый 4 7 2 5" xfId="2203"/>
    <cellStyle name="Финансовый 4 7 2 6" xfId="2204"/>
    <cellStyle name="Финансовый 4 7 3" xfId="2205"/>
    <cellStyle name="Финансовый 4 7 3 2" xfId="2206"/>
    <cellStyle name="Финансовый 4 7 3 3" xfId="2207"/>
    <cellStyle name="Финансовый 4 7 4" xfId="2208"/>
    <cellStyle name="Финансовый 4 7 4 2" xfId="2209"/>
    <cellStyle name="Финансовый 4 7 4 3" xfId="2210"/>
    <cellStyle name="Финансовый 4 7 5" xfId="2211"/>
    <cellStyle name="Финансовый 4 7 5 2" xfId="2212"/>
    <cellStyle name="Финансовый 4 7 5 3" xfId="2213"/>
    <cellStyle name="Финансовый 4 7 6" xfId="2214"/>
    <cellStyle name="Финансовый 4 7 7" xfId="2215"/>
    <cellStyle name="Финансовый 4 8" xfId="2216"/>
    <cellStyle name="Финансовый 4 8 2" xfId="2217"/>
    <cellStyle name="Финансовый 4 8 2 2" xfId="2218"/>
    <cellStyle name="Финансовый 4 8 2 3" xfId="2219"/>
    <cellStyle name="Финансовый 4 8 3" xfId="2220"/>
    <cellStyle name="Финансовый 4 8 3 2" xfId="2221"/>
    <cellStyle name="Финансовый 4 8 3 3" xfId="2222"/>
    <cellStyle name="Финансовый 4 8 4" xfId="2223"/>
    <cellStyle name="Финансовый 4 8 4 2" xfId="2224"/>
    <cellStyle name="Финансовый 4 8 4 3" xfId="2225"/>
    <cellStyle name="Финансовый 4 8 5" xfId="2226"/>
    <cellStyle name="Финансовый 4 8 6" xfId="2227"/>
    <cellStyle name="Финансовый 4 9" xfId="2228"/>
    <cellStyle name="Финансовый 4 9 2" xfId="2229"/>
    <cellStyle name="Финансовый 4 9 2 2" xfId="2230"/>
    <cellStyle name="Финансовый 4 9 2 3" xfId="2231"/>
    <cellStyle name="Финансовый 4 9 3" xfId="2232"/>
    <cellStyle name="Финансовый 4 9 3 2" xfId="2233"/>
    <cellStyle name="Финансовый 4 9 3 3" xfId="2234"/>
    <cellStyle name="Финансовый 4 9 4" xfId="2235"/>
    <cellStyle name="Финансовый 4 9 4 2" xfId="2236"/>
    <cellStyle name="Финансовый 4 9 4 3" xfId="2237"/>
    <cellStyle name="Финансовый 4 9 5" xfId="2238"/>
    <cellStyle name="Финансовый 4 9 6" xfId="2239"/>
    <cellStyle name="Финансовый 5" xfId="2240"/>
    <cellStyle name="Финансовый 5 10" xfId="2241"/>
    <cellStyle name="Финансовый 5 10 2" xfId="2242"/>
    <cellStyle name="Финансовый 5 10 3" xfId="2243"/>
    <cellStyle name="Финансовый 5 11" xfId="2244"/>
    <cellStyle name="Финансовый 5 11 2" xfId="2245"/>
    <cellStyle name="Финансовый 5 11 3" xfId="2246"/>
    <cellStyle name="Финансовый 5 12" xfId="2247"/>
    <cellStyle name="Финансовый 5 12 2" xfId="2248"/>
    <cellStyle name="Финансовый 5 12 3" xfId="2249"/>
    <cellStyle name="Финансовый 5 13" xfId="2250"/>
    <cellStyle name="Финансовый 5 14" xfId="2251"/>
    <cellStyle name="Финансовый 5 15" xfId="2252"/>
    <cellStyle name="Финансовый 5 2" xfId="2253"/>
    <cellStyle name="Финансовый 5 2 10" xfId="2254"/>
    <cellStyle name="Финансовый 5 2 2" xfId="2255"/>
    <cellStyle name="Финансовый 5 2 2 2" xfId="2256"/>
    <cellStyle name="Финансовый 5 2 2 2 2" xfId="2257"/>
    <cellStyle name="Финансовый 5 2 2 2 2 2" xfId="2258"/>
    <cellStyle name="Финансовый 5 2 2 2 2 3" xfId="2259"/>
    <cellStyle name="Финансовый 5 2 2 2 3" xfId="2260"/>
    <cellStyle name="Финансовый 5 2 2 2 3 2" xfId="2261"/>
    <cellStyle name="Финансовый 5 2 2 2 3 3" xfId="2262"/>
    <cellStyle name="Финансовый 5 2 2 2 4" xfId="2263"/>
    <cellStyle name="Финансовый 5 2 2 2 4 2" xfId="2264"/>
    <cellStyle name="Финансовый 5 2 2 2 4 3" xfId="2265"/>
    <cellStyle name="Финансовый 5 2 2 2 5" xfId="2266"/>
    <cellStyle name="Финансовый 5 2 2 2 6" xfId="2267"/>
    <cellStyle name="Финансовый 5 2 2 3" xfId="2268"/>
    <cellStyle name="Финансовый 5 2 2 3 2" xfId="2269"/>
    <cellStyle name="Финансовый 5 2 2 3 3" xfId="2270"/>
    <cellStyle name="Финансовый 5 2 2 4" xfId="2271"/>
    <cellStyle name="Финансовый 5 2 2 4 2" xfId="2272"/>
    <cellStyle name="Финансовый 5 2 2 4 3" xfId="2273"/>
    <cellStyle name="Финансовый 5 2 2 5" xfId="2274"/>
    <cellStyle name="Финансовый 5 2 2 5 2" xfId="2275"/>
    <cellStyle name="Финансовый 5 2 2 5 3" xfId="2276"/>
    <cellStyle name="Финансовый 5 2 2 6" xfId="2277"/>
    <cellStyle name="Финансовый 5 2 2 7" xfId="2278"/>
    <cellStyle name="Финансовый 5 2 3" xfId="2279"/>
    <cellStyle name="Финансовый 5 2 3 2" xfId="2280"/>
    <cellStyle name="Финансовый 5 2 3 2 2" xfId="2281"/>
    <cellStyle name="Финансовый 5 2 3 2 2 2" xfId="2282"/>
    <cellStyle name="Финансовый 5 2 3 2 2 3" xfId="2283"/>
    <cellStyle name="Финансовый 5 2 3 2 3" xfId="2284"/>
    <cellStyle name="Финансовый 5 2 3 2 3 2" xfId="2285"/>
    <cellStyle name="Финансовый 5 2 3 2 3 3" xfId="2286"/>
    <cellStyle name="Финансовый 5 2 3 2 4" xfId="2287"/>
    <cellStyle name="Финансовый 5 2 3 2 4 2" xfId="2288"/>
    <cellStyle name="Финансовый 5 2 3 2 4 3" xfId="2289"/>
    <cellStyle name="Финансовый 5 2 3 2 5" xfId="2290"/>
    <cellStyle name="Финансовый 5 2 3 2 6" xfId="2291"/>
    <cellStyle name="Финансовый 5 2 3 3" xfId="2292"/>
    <cellStyle name="Финансовый 5 2 3 3 2" xfId="2293"/>
    <cellStyle name="Финансовый 5 2 3 3 3" xfId="2294"/>
    <cellStyle name="Финансовый 5 2 3 4" xfId="2295"/>
    <cellStyle name="Финансовый 5 2 3 4 2" xfId="2296"/>
    <cellStyle name="Финансовый 5 2 3 4 3" xfId="2297"/>
    <cellStyle name="Финансовый 5 2 3 5" xfId="2298"/>
    <cellStyle name="Финансовый 5 2 3 5 2" xfId="2299"/>
    <cellStyle name="Финансовый 5 2 3 5 3" xfId="2300"/>
    <cellStyle name="Финансовый 5 2 3 6" xfId="2301"/>
    <cellStyle name="Финансовый 5 2 3 7" xfId="2302"/>
    <cellStyle name="Финансовый 5 2 4" xfId="2303"/>
    <cellStyle name="Финансовый 5 2 4 2" xfId="2304"/>
    <cellStyle name="Финансовый 5 2 4 2 2" xfId="2305"/>
    <cellStyle name="Финансовый 5 2 4 2 2 2" xfId="2306"/>
    <cellStyle name="Финансовый 5 2 4 2 2 3" xfId="2307"/>
    <cellStyle name="Финансовый 5 2 4 2 3" xfId="2308"/>
    <cellStyle name="Финансовый 5 2 4 2 3 2" xfId="2309"/>
    <cellStyle name="Финансовый 5 2 4 2 3 3" xfId="2310"/>
    <cellStyle name="Финансовый 5 2 4 2 4" xfId="2311"/>
    <cellStyle name="Финансовый 5 2 4 2 4 2" xfId="2312"/>
    <cellStyle name="Финансовый 5 2 4 2 4 3" xfId="2313"/>
    <cellStyle name="Финансовый 5 2 4 2 5" xfId="2314"/>
    <cellStyle name="Финансовый 5 2 4 2 6" xfId="2315"/>
    <cellStyle name="Финансовый 5 2 4 3" xfId="2316"/>
    <cellStyle name="Финансовый 5 2 4 3 2" xfId="2317"/>
    <cellStyle name="Финансовый 5 2 4 3 3" xfId="2318"/>
    <cellStyle name="Финансовый 5 2 4 4" xfId="2319"/>
    <cellStyle name="Финансовый 5 2 4 4 2" xfId="2320"/>
    <cellStyle name="Финансовый 5 2 4 4 3" xfId="2321"/>
    <cellStyle name="Финансовый 5 2 4 5" xfId="2322"/>
    <cellStyle name="Финансовый 5 2 4 5 2" xfId="2323"/>
    <cellStyle name="Финансовый 5 2 4 5 3" xfId="2324"/>
    <cellStyle name="Финансовый 5 2 4 6" xfId="2325"/>
    <cellStyle name="Финансовый 5 2 4 7" xfId="2326"/>
    <cellStyle name="Финансовый 5 2 5" xfId="2327"/>
    <cellStyle name="Финансовый 5 2 5 2" xfId="2328"/>
    <cellStyle name="Финансовый 5 2 5 2 2" xfId="2329"/>
    <cellStyle name="Финансовый 5 2 5 2 3" xfId="2330"/>
    <cellStyle name="Финансовый 5 2 5 3" xfId="2331"/>
    <cellStyle name="Финансовый 5 2 5 3 2" xfId="2332"/>
    <cellStyle name="Финансовый 5 2 5 3 3" xfId="2333"/>
    <cellStyle name="Финансовый 5 2 5 4" xfId="2334"/>
    <cellStyle name="Финансовый 5 2 5 4 2" xfId="2335"/>
    <cellStyle name="Финансовый 5 2 5 4 3" xfId="2336"/>
    <cellStyle name="Финансовый 5 2 5 5" xfId="2337"/>
    <cellStyle name="Финансовый 5 2 5 6" xfId="2338"/>
    <cellStyle name="Финансовый 5 2 6" xfId="2339"/>
    <cellStyle name="Финансовый 5 2 6 2" xfId="2340"/>
    <cellStyle name="Финансовый 5 2 6 3" xfId="2341"/>
    <cellStyle name="Финансовый 5 2 7" xfId="2342"/>
    <cellStyle name="Финансовый 5 2 7 2" xfId="2343"/>
    <cellStyle name="Финансовый 5 2 7 3" xfId="2344"/>
    <cellStyle name="Финансовый 5 2 8" xfId="2345"/>
    <cellStyle name="Финансовый 5 2 8 2" xfId="2346"/>
    <cellStyle name="Финансовый 5 2 8 3" xfId="2347"/>
    <cellStyle name="Финансовый 5 2 9" xfId="2348"/>
    <cellStyle name="Финансовый 5 3" xfId="2349"/>
    <cellStyle name="Финансовый 5 3 2" xfId="2350"/>
    <cellStyle name="Финансовый 5 3 2 2" xfId="2351"/>
    <cellStyle name="Финансовый 5 3 2 2 2" xfId="2352"/>
    <cellStyle name="Финансовый 5 3 2 2 3" xfId="2353"/>
    <cellStyle name="Финансовый 5 3 2 3" xfId="2354"/>
    <cellStyle name="Финансовый 5 3 2 3 2" xfId="2355"/>
    <cellStyle name="Финансовый 5 3 2 3 3" xfId="2356"/>
    <cellStyle name="Финансовый 5 3 2 4" xfId="2357"/>
    <cellStyle name="Финансовый 5 3 2 4 2" xfId="2358"/>
    <cellStyle name="Финансовый 5 3 2 4 3" xfId="2359"/>
    <cellStyle name="Финансовый 5 3 2 5" xfId="2360"/>
    <cellStyle name="Финансовый 5 3 2 6" xfId="2361"/>
    <cellStyle name="Финансовый 5 3 3" xfId="2362"/>
    <cellStyle name="Финансовый 5 3 3 2" xfId="2363"/>
    <cellStyle name="Финансовый 5 3 3 3" xfId="2364"/>
    <cellStyle name="Финансовый 5 3 4" xfId="2365"/>
    <cellStyle name="Финансовый 5 3 4 2" xfId="2366"/>
    <cellStyle name="Финансовый 5 3 4 3" xfId="2367"/>
    <cellStyle name="Финансовый 5 3 5" xfId="2368"/>
    <cellStyle name="Финансовый 5 3 5 2" xfId="2369"/>
    <cellStyle name="Финансовый 5 3 5 3" xfId="2370"/>
    <cellStyle name="Финансовый 5 3 6" xfId="2371"/>
    <cellStyle name="Финансовый 5 3 7" xfId="2372"/>
    <cellStyle name="Финансовый 5 4" xfId="2373"/>
    <cellStyle name="Финансовый 5 4 2" xfId="2374"/>
    <cellStyle name="Финансовый 5 4 2 2" xfId="2375"/>
    <cellStyle name="Финансовый 5 4 2 2 2" xfId="2376"/>
    <cellStyle name="Финансовый 5 4 2 2 3" xfId="2377"/>
    <cellStyle name="Финансовый 5 4 2 3" xfId="2378"/>
    <cellStyle name="Финансовый 5 4 2 3 2" xfId="2379"/>
    <cellStyle name="Финансовый 5 4 2 3 3" xfId="2380"/>
    <cellStyle name="Финансовый 5 4 2 4" xfId="2381"/>
    <cellStyle name="Финансовый 5 4 2 4 2" xfId="2382"/>
    <cellStyle name="Финансовый 5 4 2 4 3" xfId="2383"/>
    <cellStyle name="Финансовый 5 4 2 5" xfId="2384"/>
    <cellStyle name="Финансовый 5 4 2 6" xfId="2385"/>
    <cellStyle name="Финансовый 5 4 3" xfId="2386"/>
    <cellStyle name="Финансовый 5 4 3 2" xfId="2387"/>
    <cellStyle name="Финансовый 5 4 3 3" xfId="2388"/>
    <cellStyle name="Финансовый 5 4 4" xfId="2389"/>
    <cellStyle name="Финансовый 5 4 4 2" xfId="2390"/>
    <cellStyle name="Финансовый 5 4 4 3" xfId="2391"/>
    <cellStyle name="Финансовый 5 4 5" xfId="2392"/>
    <cellStyle name="Финансовый 5 4 5 2" xfId="2393"/>
    <cellStyle name="Финансовый 5 4 5 3" xfId="2394"/>
    <cellStyle name="Финансовый 5 4 6" xfId="2395"/>
    <cellStyle name="Финансовый 5 4 7" xfId="2396"/>
    <cellStyle name="Финансовый 5 5" xfId="2397"/>
    <cellStyle name="Финансовый 5 5 2" xfId="2398"/>
    <cellStyle name="Финансовый 5 5 2 2" xfId="2399"/>
    <cellStyle name="Финансовый 5 5 2 2 2" xfId="2400"/>
    <cellStyle name="Финансовый 5 5 2 2 3" xfId="2401"/>
    <cellStyle name="Финансовый 5 5 2 3" xfId="2402"/>
    <cellStyle name="Финансовый 5 5 2 3 2" xfId="2403"/>
    <cellStyle name="Финансовый 5 5 2 3 3" xfId="2404"/>
    <cellStyle name="Финансовый 5 5 2 4" xfId="2405"/>
    <cellStyle name="Финансовый 5 5 2 4 2" xfId="2406"/>
    <cellStyle name="Финансовый 5 5 2 4 3" xfId="2407"/>
    <cellStyle name="Финансовый 5 5 2 5" xfId="2408"/>
    <cellStyle name="Финансовый 5 5 2 6" xfId="2409"/>
    <cellStyle name="Финансовый 5 5 3" xfId="2410"/>
    <cellStyle name="Финансовый 5 5 3 2" xfId="2411"/>
    <cellStyle name="Финансовый 5 5 3 3" xfId="2412"/>
    <cellStyle name="Финансовый 5 5 4" xfId="2413"/>
    <cellStyle name="Финансовый 5 5 4 2" xfId="2414"/>
    <cellStyle name="Финансовый 5 5 4 3" xfId="2415"/>
    <cellStyle name="Финансовый 5 5 5" xfId="2416"/>
    <cellStyle name="Финансовый 5 5 5 2" xfId="2417"/>
    <cellStyle name="Финансовый 5 5 5 3" xfId="2418"/>
    <cellStyle name="Финансовый 5 5 6" xfId="2419"/>
    <cellStyle name="Финансовый 5 5 7" xfId="2420"/>
    <cellStyle name="Финансовый 5 6" xfId="2421"/>
    <cellStyle name="Финансовый 5 6 2" xfId="2422"/>
    <cellStyle name="Финансовый 5 6 2 2" xfId="2423"/>
    <cellStyle name="Финансовый 5 6 2 2 2" xfId="2424"/>
    <cellStyle name="Финансовый 5 6 2 2 3" xfId="2425"/>
    <cellStyle name="Финансовый 5 6 2 3" xfId="2426"/>
    <cellStyle name="Финансовый 5 6 2 3 2" xfId="2427"/>
    <cellStyle name="Финансовый 5 6 2 3 3" xfId="2428"/>
    <cellStyle name="Финансовый 5 6 2 4" xfId="2429"/>
    <cellStyle name="Финансовый 5 6 2 4 2" xfId="2430"/>
    <cellStyle name="Финансовый 5 6 2 4 3" xfId="2431"/>
    <cellStyle name="Финансовый 5 6 2 5" xfId="2432"/>
    <cellStyle name="Финансовый 5 6 2 6" xfId="2433"/>
    <cellStyle name="Финансовый 5 6 3" xfId="2434"/>
    <cellStyle name="Финансовый 5 6 3 2" xfId="2435"/>
    <cellStyle name="Финансовый 5 6 3 3" xfId="2436"/>
    <cellStyle name="Финансовый 5 6 4" xfId="2437"/>
    <cellStyle name="Финансовый 5 6 4 2" xfId="2438"/>
    <cellStyle name="Финансовый 5 6 4 3" xfId="2439"/>
    <cellStyle name="Финансовый 5 6 5" xfId="2440"/>
    <cellStyle name="Финансовый 5 6 5 2" xfId="2441"/>
    <cellStyle name="Финансовый 5 6 5 3" xfId="2442"/>
    <cellStyle name="Финансовый 5 6 6" xfId="2443"/>
    <cellStyle name="Финансовый 5 6 7" xfId="2444"/>
    <cellStyle name="Финансовый 5 7" xfId="2445"/>
    <cellStyle name="Финансовый 5 7 2" xfId="2446"/>
    <cellStyle name="Финансовый 5 7 2 2" xfId="2447"/>
    <cellStyle name="Финансовый 5 7 2 2 2" xfId="2448"/>
    <cellStyle name="Финансовый 5 7 2 2 3" xfId="2449"/>
    <cellStyle name="Финансовый 5 7 2 3" xfId="2450"/>
    <cellStyle name="Финансовый 5 7 2 3 2" xfId="2451"/>
    <cellStyle name="Финансовый 5 7 2 3 3" xfId="2452"/>
    <cellStyle name="Финансовый 5 7 2 4" xfId="2453"/>
    <cellStyle name="Финансовый 5 7 2 4 2" xfId="2454"/>
    <cellStyle name="Финансовый 5 7 2 4 3" xfId="2455"/>
    <cellStyle name="Финансовый 5 7 2 5" xfId="2456"/>
    <cellStyle name="Финансовый 5 7 2 6" xfId="2457"/>
    <cellStyle name="Финансовый 5 7 3" xfId="2458"/>
    <cellStyle name="Финансовый 5 7 3 2" xfId="2459"/>
    <cellStyle name="Финансовый 5 7 3 3" xfId="2460"/>
    <cellStyle name="Финансовый 5 7 4" xfId="2461"/>
    <cellStyle name="Финансовый 5 7 4 2" xfId="2462"/>
    <cellStyle name="Финансовый 5 7 4 3" xfId="2463"/>
    <cellStyle name="Финансовый 5 7 5" xfId="2464"/>
    <cellStyle name="Финансовый 5 7 5 2" xfId="2465"/>
    <cellStyle name="Финансовый 5 7 5 3" xfId="2466"/>
    <cellStyle name="Финансовый 5 7 6" xfId="2467"/>
    <cellStyle name="Финансовый 5 7 7" xfId="2468"/>
    <cellStyle name="Финансовый 5 8" xfId="2469"/>
    <cellStyle name="Финансовый 5 8 2" xfId="2470"/>
    <cellStyle name="Финансовый 5 8 2 2" xfId="2471"/>
    <cellStyle name="Финансовый 5 8 2 3" xfId="2472"/>
    <cellStyle name="Финансовый 5 8 3" xfId="2473"/>
    <cellStyle name="Финансовый 5 8 3 2" xfId="2474"/>
    <cellStyle name="Финансовый 5 8 3 3" xfId="2475"/>
    <cellStyle name="Финансовый 5 8 4" xfId="2476"/>
    <cellStyle name="Финансовый 5 8 4 2" xfId="2477"/>
    <cellStyle name="Финансовый 5 8 4 3" xfId="2478"/>
    <cellStyle name="Финансовый 5 8 5" xfId="2479"/>
    <cellStyle name="Финансовый 5 8 6" xfId="2480"/>
    <cellStyle name="Финансовый 5 9" xfId="2481"/>
    <cellStyle name="Финансовый 5 9 2" xfId="2482"/>
    <cellStyle name="Финансовый 5 9 2 2" xfId="2483"/>
    <cellStyle name="Финансовый 5 9 2 3" xfId="2484"/>
    <cellStyle name="Финансовый 5 9 3" xfId="2485"/>
    <cellStyle name="Финансовый 5 9 3 2" xfId="2486"/>
    <cellStyle name="Финансовый 5 9 3 3" xfId="2487"/>
    <cellStyle name="Финансовый 5 9 4" xfId="2488"/>
    <cellStyle name="Финансовый 5 9 4 2" xfId="2489"/>
    <cellStyle name="Финансовый 5 9 4 3" xfId="2490"/>
    <cellStyle name="Финансовый 5 9 5" xfId="2491"/>
    <cellStyle name="Финансовый 5 9 6" xfId="2492"/>
    <cellStyle name="Финансовый 6" xfId="2493"/>
    <cellStyle name="Финансовый 6 10" xfId="2494"/>
    <cellStyle name="Финансовый 6 10 2" xfId="2495"/>
    <cellStyle name="Финансовый 6 10 3" xfId="2496"/>
    <cellStyle name="Финансовый 6 11" xfId="2497"/>
    <cellStyle name="Финансовый 6 11 2" xfId="2498"/>
    <cellStyle name="Финансовый 6 11 3" xfId="2499"/>
    <cellStyle name="Финансовый 6 12" xfId="2500"/>
    <cellStyle name="Финансовый 6 13" xfId="2501"/>
    <cellStyle name="Финансовый 6 14" xfId="2502"/>
    <cellStyle name="Финансовый 6 2" xfId="2503"/>
    <cellStyle name="Финансовый 6 2 10" xfId="2504"/>
    <cellStyle name="Финансовый 6 2 2" xfId="2505"/>
    <cellStyle name="Финансовый 6 2 2 2" xfId="2506"/>
    <cellStyle name="Финансовый 6 2 2 2 2" xfId="2507"/>
    <cellStyle name="Финансовый 6 2 2 2 2 2" xfId="2508"/>
    <cellStyle name="Финансовый 6 2 2 2 2 3" xfId="2509"/>
    <cellStyle name="Финансовый 6 2 2 2 3" xfId="2510"/>
    <cellStyle name="Финансовый 6 2 2 2 3 2" xfId="2511"/>
    <cellStyle name="Финансовый 6 2 2 2 3 3" xfId="2512"/>
    <cellStyle name="Финансовый 6 2 2 2 4" xfId="2513"/>
    <cellStyle name="Финансовый 6 2 2 2 4 2" xfId="2514"/>
    <cellStyle name="Финансовый 6 2 2 2 4 3" xfId="2515"/>
    <cellStyle name="Финансовый 6 2 2 2 5" xfId="2516"/>
    <cellStyle name="Финансовый 6 2 2 2 6" xfId="2517"/>
    <cellStyle name="Финансовый 6 2 2 3" xfId="2518"/>
    <cellStyle name="Финансовый 6 2 2 3 2" xfId="2519"/>
    <cellStyle name="Финансовый 6 2 2 3 3" xfId="2520"/>
    <cellStyle name="Финансовый 6 2 2 4" xfId="2521"/>
    <cellStyle name="Финансовый 6 2 2 4 2" xfId="2522"/>
    <cellStyle name="Финансовый 6 2 2 4 3" xfId="2523"/>
    <cellStyle name="Финансовый 6 2 2 5" xfId="2524"/>
    <cellStyle name="Финансовый 6 2 2 5 2" xfId="2525"/>
    <cellStyle name="Финансовый 6 2 2 5 3" xfId="2526"/>
    <cellStyle name="Финансовый 6 2 2 6" xfId="2527"/>
    <cellStyle name="Финансовый 6 2 2 7" xfId="2528"/>
    <cellStyle name="Финансовый 6 2 3" xfId="2529"/>
    <cellStyle name="Финансовый 6 2 3 2" xfId="2530"/>
    <cellStyle name="Финансовый 6 2 3 2 2" xfId="2531"/>
    <cellStyle name="Финансовый 6 2 3 2 2 2" xfId="2532"/>
    <cellStyle name="Финансовый 6 2 3 2 2 3" xfId="2533"/>
    <cellStyle name="Финансовый 6 2 3 2 3" xfId="2534"/>
    <cellStyle name="Финансовый 6 2 3 2 3 2" xfId="2535"/>
    <cellStyle name="Финансовый 6 2 3 2 3 3" xfId="2536"/>
    <cellStyle name="Финансовый 6 2 3 2 4" xfId="2537"/>
    <cellStyle name="Финансовый 6 2 3 2 4 2" xfId="2538"/>
    <cellStyle name="Финансовый 6 2 3 2 4 3" xfId="2539"/>
    <cellStyle name="Финансовый 6 2 3 2 5" xfId="2540"/>
    <cellStyle name="Финансовый 6 2 3 2 6" xfId="2541"/>
    <cellStyle name="Финансовый 6 2 3 3" xfId="2542"/>
    <cellStyle name="Финансовый 6 2 3 3 2" xfId="2543"/>
    <cellStyle name="Финансовый 6 2 3 3 3" xfId="2544"/>
    <cellStyle name="Финансовый 6 2 3 4" xfId="2545"/>
    <cellStyle name="Финансовый 6 2 3 4 2" xfId="2546"/>
    <cellStyle name="Финансовый 6 2 3 4 3" xfId="2547"/>
    <cellStyle name="Финансовый 6 2 3 5" xfId="2548"/>
    <cellStyle name="Финансовый 6 2 3 5 2" xfId="2549"/>
    <cellStyle name="Финансовый 6 2 3 5 3" xfId="2550"/>
    <cellStyle name="Финансовый 6 2 3 6" xfId="2551"/>
    <cellStyle name="Финансовый 6 2 3 7" xfId="2552"/>
    <cellStyle name="Финансовый 6 2 4" xfId="2553"/>
    <cellStyle name="Финансовый 6 2 4 2" xfId="2554"/>
    <cellStyle name="Финансовый 6 2 4 2 2" xfId="2555"/>
    <cellStyle name="Финансовый 6 2 4 2 2 2" xfId="2556"/>
    <cellStyle name="Финансовый 6 2 4 2 2 3" xfId="2557"/>
    <cellStyle name="Финансовый 6 2 4 2 3" xfId="2558"/>
    <cellStyle name="Финансовый 6 2 4 2 3 2" xfId="2559"/>
    <cellStyle name="Финансовый 6 2 4 2 3 3" xfId="2560"/>
    <cellStyle name="Финансовый 6 2 4 2 4" xfId="2561"/>
    <cellStyle name="Финансовый 6 2 4 2 4 2" xfId="2562"/>
    <cellStyle name="Финансовый 6 2 4 2 4 3" xfId="2563"/>
    <cellStyle name="Финансовый 6 2 4 2 5" xfId="2564"/>
    <cellStyle name="Финансовый 6 2 4 2 6" xfId="2565"/>
    <cellStyle name="Финансовый 6 2 4 3" xfId="2566"/>
    <cellStyle name="Финансовый 6 2 4 3 2" xfId="2567"/>
    <cellStyle name="Финансовый 6 2 4 3 3" xfId="2568"/>
    <cellStyle name="Финансовый 6 2 4 4" xfId="2569"/>
    <cellStyle name="Финансовый 6 2 4 4 2" xfId="2570"/>
    <cellStyle name="Финансовый 6 2 4 4 3" xfId="2571"/>
    <cellStyle name="Финансовый 6 2 4 5" xfId="2572"/>
    <cellStyle name="Финансовый 6 2 4 5 2" xfId="2573"/>
    <cellStyle name="Финансовый 6 2 4 5 3" xfId="2574"/>
    <cellStyle name="Финансовый 6 2 4 6" xfId="2575"/>
    <cellStyle name="Финансовый 6 2 4 7" xfId="2576"/>
    <cellStyle name="Финансовый 6 2 5" xfId="2577"/>
    <cellStyle name="Финансовый 6 2 5 2" xfId="2578"/>
    <cellStyle name="Финансовый 6 2 5 2 2" xfId="2579"/>
    <cellStyle name="Финансовый 6 2 5 2 3" xfId="2580"/>
    <cellStyle name="Финансовый 6 2 5 3" xfId="2581"/>
    <cellStyle name="Финансовый 6 2 5 3 2" xfId="2582"/>
    <cellStyle name="Финансовый 6 2 5 3 3" xfId="2583"/>
    <cellStyle name="Финансовый 6 2 5 4" xfId="2584"/>
    <cellStyle name="Финансовый 6 2 5 4 2" xfId="2585"/>
    <cellStyle name="Финансовый 6 2 5 4 3" xfId="2586"/>
    <cellStyle name="Финансовый 6 2 5 5" xfId="2587"/>
    <cellStyle name="Финансовый 6 2 5 6" xfId="2588"/>
    <cellStyle name="Финансовый 6 2 6" xfId="2589"/>
    <cellStyle name="Финансовый 6 2 6 2" xfId="2590"/>
    <cellStyle name="Финансовый 6 2 6 3" xfId="2591"/>
    <cellStyle name="Финансовый 6 2 7" xfId="2592"/>
    <cellStyle name="Финансовый 6 2 7 2" xfId="2593"/>
    <cellStyle name="Финансовый 6 2 7 3" xfId="2594"/>
    <cellStyle name="Финансовый 6 2 8" xfId="2595"/>
    <cellStyle name="Финансовый 6 2 8 2" xfId="2596"/>
    <cellStyle name="Финансовый 6 2 8 3" xfId="2597"/>
    <cellStyle name="Финансовый 6 2 9" xfId="2598"/>
    <cellStyle name="Финансовый 6 3" xfId="2599"/>
    <cellStyle name="Финансовый 6 3 2" xfId="2600"/>
    <cellStyle name="Финансовый 6 3 2 2" xfId="2601"/>
    <cellStyle name="Финансовый 6 3 2 2 2" xfId="2602"/>
    <cellStyle name="Финансовый 6 3 2 2 3" xfId="2603"/>
    <cellStyle name="Финансовый 6 3 2 3" xfId="2604"/>
    <cellStyle name="Финансовый 6 3 2 3 2" xfId="2605"/>
    <cellStyle name="Финансовый 6 3 2 3 3" xfId="2606"/>
    <cellStyle name="Финансовый 6 3 2 4" xfId="2607"/>
    <cellStyle name="Финансовый 6 3 2 4 2" xfId="2608"/>
    <cellStyle name="Финансовый 6 3 2 4 3" xfId="2609"/>
    <cellStyle name="Финансовый 6 3 2 5" xfId="2610"/>
    <cellStyle name="Финансовый 6 3 2 6" xfId="2611"/>
    <cellStyle name="Финансовый 6 3 3" xfId="2612"/>
    <cellStyle name="Финансовый 6 3 3 2" xfId="2613"/>
    <cellStyle name="Финансовый 6 3 3 3" xfId="2614"/>
    <cellStyle name="Финансовый 6 3 4" xfId="2615"/>
    <cellStyle name="Финансовый 6 3 4 2" xfId="2616"/>
    <cellStyle name="Финансовый 6 3 4 3" xfId="2617"/>
    <cellStyle name="Финансовый 6 3 5" xfId="2618"/>
    <cellStyle name="Финансовый 6 3 5 2" xfId="2619"/>
    <cellStyle name="Финансовый 6 3 5 3" xfId="2620"/>
    <cellStyle name="Финансовый 6 3 6" xfId="2621"/>
    <cellStyle name="Финансовый 6 3 7" xfId="2622"/>
    <cellStyle name="Финансовый 6 4" xfId="2623"/>
    <cellStyle name="Финансовый 6 4 2" xfId="2624"/>
    <cellStyle name="Финансовый 6 4 2 2" xfId="2625"/>
    <cellStyle name="Финансовый 6 4 2 2 2" xfId="2626"/>
    <cellStyle name="Финансовый 6 4 2 2 3" xfId="2627"/>
    <cellStyle name="Финансовый 6 4 2 3" xfId="2628"/>
    <cellStyle name="Финансовый 6 4 2 3 2" xfId="2629"/>
    <cellStyle name="Финансовый 6 4 2 3 3" xfId="2630"/>
    <cellStyle name="Финансовый 6 4 2 4" xfId="2631"/>
    <cellStyle name="Финансовый 6 4 2 4 2" xfId="2632"/>
    <cellStyle name="Финансовый 6 4 2 4 3" xfId="2633"/>
    <cellStyle name="Финансовый 6 4 2 5" xfId="2634"/>
    <cellStyle name="Финансовый 6 4 2 6" xfId="2635"/>
    <cellStyle name="Финансовый 6 4 3" xfId="2636"/>
    <cellStyle name="Финансовый 6 4 3 2" xfId="2637"/>
    <cellStyle name="Финансовый 6 4 3 3" xfId="2638"/>
    <cellStyle name="Финансовый 6 4 4" xfId="2639"/>
    <cellStyle name="Финансовый 6 4 4 2" xfId="2640"/>
    <cellStyle name="Финансовый 6 4 4 3" xfId="2641"/>
    <cellStyle name="Финансовый 6 4 5" xfId="2642"/>
    <cellStyle name="Финансовый 6 4 5 2" xfId="2643"/>
    <cellStyle name="Финансовый 6 4 5 3" xfId="2644"/>
    <cellStyle name="Финансовый 6 4 6" xfId="2645"/>
    <cellStyle name="Финансовый 6 4 7" xfId="2646"/>
    <cellStyle name="Финансовый 6 5" xfId="2647"/>
    <cellStyle name="Финансовый 6 5 2" xfId="2648"/>
    <cellStyle name="Финансовый 6 5 2 2" xfId="2649"/>
    <cellStyle name="Финансовый 6 5 2 2 2" xfId="2650"/>
    <cellStyle name="Финансовый 6 5 2 2 3" xfId="2651"/>
    <cellStyle name="Финансовый 6 5 2 3" xfId="2652"/>
    <cellStyle name="Финансовый 6 5 2 3 2" xfId="2653"/>
    <cellStyle name="Финансовый 6 5 2 3 3" xfId="2654"/>
    <cellStyle name="Финансовый 6 5 2 4" xfId="2655"/>
    <cellStyle name="Финансовый 6 5 2 4 2" xfId="2656"/>
    <cellStyle name="Финансовый 6 5 2 4 3" xfId="2657"/>
    <cellStyle name="Финансовый 6 5 2 5" xfId="2658"/>
    <cellStyle name="Финансовый 6 5 2 6" xfId="2659"/>
    <cellStyle name="Финансовый 6 5 3" xfId="2660"/>
    <cellStyle name="Финансовый 6 5 3 2" xfId="2661"/>
    <cellStyle name="Финансовый 6 5 3 3" xfId="2662"/>
    <cellStyle name="Финансовый 6 5 4" xfId="2663"/>
    <cellStyle name="Финансовый 6 5 4 2" xfId="2664"/>
    <cellStyle name="Финансовый 6 5 4 3" xfId="2665"/>
    <cellStyle name="Финансовый 6 5 5" xfId="2666"/>
    <cellStyle name="Финансовый 6 5 5 2" xfId="2667"/>
    <cellStyle name="Финансовый 6 5 5 3" xfId="2668"/>
    <cellStyle name="Финансовый 6 5 6" xfId="2669"/>
    <cellStyle name="Финансовый 6 5 7" xfId="2670"/>
    <cellStyle name="Финансовый 6 6" xfId="2671"/>
    <cellStyle name="Финансовый 6 6 2" xfId="2672"/>
    <cellStyle name="Финансовый 6 6 2 2" xfId="2673"/>
    <cellStyle name="Финансовый 6 6 2 2 2" xfId="2674"/>
    <cellStyle name="Финансовый 6 6 2 2 3" xfId="2675"/>
    <cellStyle name="Финансовый 6 6 2 3" xfId="2676"/>
    <cellStyle name="Финансовый 6 6 2 3 2" xfId="2677"/>
    <cellStyle name="Финансовый 6 6 2 3 3" xfId="2678"/>
    <cellStyle name="Финансовый 6 6 2 4" xfId="2679"/>
    <cellStyle name="Финансовый 6 6 2 4 2" xfId="2680"/>
    <cellStyle name="Финансовый 6 6 2 4 3" xfId="2681"/>
    <cellStyle name="Финансовый 6 6 2 5" xfId="2682"/>
    <cellStyle name="Финансовый 6 6 2 6" xfId="2683"/>
    <cellStyle name="Финансовый 6 6 3" xfId="2684"/>
    <cellStyle name="Финансовый 6 6 3 2" xfId="2685"/>
    <cellStyle name="Финансовый 6 6 3 3" xfId="2686"/>
    <cellStyle name="Финансовый 6 6 4" xfId="2687"/>
    <cellStyle name="Финансовый 6 6 4 2" xfId="2688"/>
    <cellStyle name="Финансовый 6 6 4 3" xfId="2689"/>
    <cellStyle name="Финансовый 6 6 5" xfId="2690"/>
    <cellStyle name="Финансовый 6 6 5 2" xfId="2691"/>
    <cellStyle name="Финансовый 6 6 5 3" xfId="2692"/>
    <cellStyle name="Финансовый 6 6 6" xfId="2693"/>
    <cellStyle name="Финансовый 6 6 7" xfId="2694"/>
    <cellStyle name="Финансовый 6 7" xfId="2695"/>
    <cellStyle name="Финансовый 6 7 2" xfId="2696"/>
    <cellStyle name="Финансовый 6 7 2 2" xfId="2697"/>
    <cellStyle name="Финансовый 6 7 2 2 2" xfId="2698"/>
    <cellStyle name="Финансовый 6 7 2 2 3" xfId="2699"/>
    <cellStyle name="Финансовый 6 7 2 3" xfId="2700"/>
    <cellStyle name="Финансовый 6 7 2 3 2" xfId="2701"/>
    <cellStyle name="Финансовый 6 7 2 3 3" xfId="2702"/>
    <cellStyle name="Финансовый 6 7 2 4" xfId="2703"/>
    <cellStyle name="Финансовый 6 7 2 4 2" xfId="2704"/>
    <cellStyle name="Финансовый 6 7 2 4 3" xfId="2705"/>
    <cellStyle name="Финансовый 6 7 2 5" xfId="2706"/>
    <cellStyle name="Финансовый 6 7 2 6" xfId="2707"/>
    <cellStyle name="Финансовый 6 7 3" xfId="2708"/>
    <cellStyle name="Финансовый 6 7 3 2" xfId="2709"/>
    <cellStyle name="Финансовый 6 7 3 3" xfId="2710"/>
    <cellStyle name="Финансовый 6 7 4" xfId="2711"/>
    <cellStyle name="Финансовый 6 7 4 2" xfId="2712"/>
    <cellStyle name="Финансовый 6 7 4 3" xfId="2713"/>
    <cellStyle name="Финансовый 6 7 5" xfId="2714"/>
    <cellStyle name="Финансовый 6 7 5 2" xfId="2715"/>
    <cellStyle name="Финансовый 6 7 5 3" xfId="2716"/>
    <cellStyle name="Финансовый 6 7 6" xfId="2717"/>
    <cellStyle name="Финансовый 6 7 7" xfId="2718"/>
    <cellStyle name="Финансовый 6 8" xfId="2719"/>
    <cellStyle name="Финансовый 6 8 2" xfId="2720"/>
    <cellStyle name="Финансовый 6 8 2 2" xfId="2721"/>
    <cellStyle name="Финансовый 6 8 2 3" xfId="2722"/>
    <cellStyle name="Финансовый 6 8 3" xfId="2723"/>
    <cellStyle name="Финансовый 6 8 3 2" xfId="2724"/>
    <cellStyle name="Финансовый 6 8 3 3" xfId="2725"/>
    <cellStyle name="Финансовый 6 8 4" xfId="2726"/>
    <cellStyle name="Финансовый 6 8 4 2" xfId="2727"/>
    <cellStyle name="Финансовый 6 8 4 3" xfId="2728"/>
    <cellStyle name="Финансовый 6 8 5" xfId="2729"/>
    <cellStyle name="Финансовый 6 8 6" xfId="2730"/>
    <cellStyle name="Финансовый 6 9" xfId="2731"/>
    <cellStyle name="Финансовый 6 9 2" xfId="2732"/>
    <cellStyle name="Финансовый 6 9 3" xfId="2733"/>
    <cellStyle name="Финансовый 7" xfId="2734"/>
    <cellStyle name="Финансовый 8" xfId="2735"/>
    <cellStyle name="Финансовый 9" xfId="2736"/>
    <cellStyle name="Хороший 2" xfId="2737"/>
    <cellStyle name="Хороший 2 2" xfId="2738"/>
    <cellStyle name="Хороший 2 3" xfId="2739"/>
    <cellStyle name="Хороший 2 4" xfId="2740"/>
    <cellStyle name="Хороший 2 5" xfId="2741"/>
    <cellStyle name="Хороший 2 6" xfId="2742"/>
    <cellStyle name="Хороший 3" xfId="2743"/>
    <cellStyle name="Хороший 4" xfId="2744"/>
    <cellStyle name="Хороший 5" xfId="2745"/>
    <cellStyle name="Хороший 6" xfId="2746"/>
    <cellStyle name="Хороший 7" xfId="27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view="pageBreakPreview" zoomScale="96" zoomScaleNormal="100" zoomScaleSheetLayoutView="96" workbookViewId="0">
      <selection activeCell="F49" sqref="F49:F50"/>
    </sheetView>
  </sheetViews>
  <sheetFormatPr defaultColWidth="9.140625" defaultRowHeight="15.75" x14ac:dyDescent="0.25"/>
  <cols>
    <col min="1" max="1" width="6.140625" style="1" customWidth="1"/>
    <col min="2" max="2" width="67.140625" style="1" customWidth="1"/>
    <col min="3" max="3" width="14" style="1" customWidth="1"/>
    <col min="4" max="4" width="15" style="1" customWidth="1"/>
    <col min="5" max="5" width="12.28515625" style="1" customWidth="1"/>
    <col min="6" max="6" width="11.85546875" style="1" customWidth="1"/>
    <col min="7" max="7" width="27.5703125" style="1" customWidth="1"/>
    <col min="8" max="16384" width="9.140625" style="1"/>
  </cols>
  <sheetData>
    <row r="1" spans="1:7" ht="30.75" customHeight="1" x14ac:dyDescent="0.3">
      <c r="A1" s="20"/>
      <c r="B1" s="20"/>
      <c r="C1" s="20"/>
      <c r="D1" s="20"/>
      <c r="E1" s="20"/>
      <c r="F1" s="20"/>
      <c r="G1" s="81" t="s">
        <v>48</v>
      </c>
    </row>
    <row r="2" spans="1:7" ht="66" customHeight="1" x14ac:dyDescent="0.25">
      <c r="A2" s="126" t="s">
        <v>69</v>
      </c>
      <c r="B2" s="126"/>
      <c r="C2" s="126"/>
      <c r="D2" s="126"/>
      <c r="E2" s="126"/>
      <c r="F2" s="126"/>
      <c r="G2" s="126"/>
    </row>
    <row r="3" spans="1:7" ht="17.25" customHeight="1" x14ac:dyDescent="0.25">
      <c r="A3" s="59"/>
      <c r="B3" s="21" t="s">
        <v>32</v>
      </c>
      <c r="C3" s="59"/>
      <c r="D3" s="59"/>
      <c r="E3" s="59"/>
      <c r="F3" s="59"/>
      <c r="G3" s="59"/>
    </row>
    <row r="4" spans="1:7" s="82" customFormat="1" ht="24" customHeight="1" x14ac:dyDescent="0.25">
      <c r="A4" s="127" t="s">
        <v>11</v>
      </c>
      <c r="B4" s="127" t="s">
        <v>1</v>
      </c>
      <c r="C4" s="127" t="s">
        <v>2</v>
      </c>
      <c r="D4" s="127" t="s">
        <v>3</v>
      </c>
      <c r="E4" s="127"/>
      <c r="F4" s="127"/>
      <c r="G4" s="127" t="s">
        <v>13</v>
      </c>
    </row>
    <row r="5" spans="1:7" s="82" customFormat="1" ht="21" customHeight="1" x14ac:dyDescent="0.25">
      <c r="A5" s="128"/>
      <c r="B5" s="127"/>
      <c r="C5" s="127"/>
      <c r="D5" s="129" t="s">
        <v>37</v>
      </c>
      <c r="E5" s="128">
        <v>2026</v>
      </c>
      <c r="F5" s="128"/>
      <c r="G5" s="127"/>
    </row>
    <row r="6" spans="1:7" s="82" customFormat="1" ht="60" customHeight="1" x14ac:dyDescent="0.25">
      <c r="A6" s="128"/>
      <c r="B6" s="127"/>
      <c r="C6" s="127"/>
      <c r="D6" s="130"/>
      <c r="E6" s="61" t="s">
        <v>4</v>
      </c>
      <c r="F6" s="61" t="s">
        <v>5</v>
      </c>
      <c r="G6" s="127"/>
    </row>
    <row r="7" spans="1:7" s="82" customFormat="1" x14ac:dyDescent="0.25">
      <c r="A7" s="74">
        <v>1</v>
      </c>
      <c r="B7" s="74">
        <v>2</v>
      </c>
      <c r="C7" s="74">
        <v>3</v>
      </c>
      <c r="D7" s="74">
        <v>4</v>
      </c>
      <c r="E7" s="74">
        <v>5</v>
      </c>
      <c r="F7" s="74">
        <v>6</v>
      </c>
      <c r="G7" s="74">
        <v>7</v>
      </c>
    </row>
    <row r="8" spans="1:7" ht="24.75" customHeight="1" x14ac:dyDescent="0.25">
      <c r="A8" s="60"/>
      <c r="B8" s="127" t="s">
        <v>70</v>
      </c>
      <c r="C8" s="127"/>
      <c r="D8" s="127"/>
      <c r="E8" s="127"/>
      <c r="F8" s="127"/>
      <c r="G8" s="127"/>
    </row>
    <row r="9" spans="1:7" ht="31.5" x14ac:dyDescent="0.25">
      <c r="A9" s="60">
        <v>1</v>
      </c>
      <c r="B9" s="77" t="s">
        <v>53</v>
      </c>
      <c r="C9" s="76" t="s">
        <v>65</v>
      </c>
      <c r="D9" s="78">
        <v>58.1</v>
      </c>
      <c r="E9" s="78">
        <v>60.5</v>
      </c>
      <c r="F9" s="62">
        <v>58.54</v>
      </c>
      <c r="G9" s="27" t="s">
        <v>188</v>
      </c>
    </row>
    <row r="10" spans="1:7" ht="31.5" x14ac:dyDescent="0.25">
      <c r="A10" s="60">
        <v>2</v>
      </c>
      <c r="B10" s="77" t="s">
        <v>54</v>
      </c>
      <c r="C10" s="76" t="s">
        <v>65</v>
      </c>
      <c r="D10" s="78">
        <v>47.1</v>
      </c>
      <c r="E10" s="62">
        <v>48.7</v>
      </c>
      <c r="F10" s="62">
        <v>47.22</v>
      </c>
      <c r="G10" s="27" t="s">
        <v>188</v>
      </c>
    </row>
    <row r="11" spans="1:7" ht="31.5" x14ac:dyDescent="0.25">
      <c r="A11" s="60">
        <v>3</v>
      </c>
      <c r="B11" s="77" t="s">
        <v>55</v>
      </c>
      <c r="C11" s="76" t="s">
        <v>65</v>
      </c>
      <c r="D11" s="78">
        <v>81.099999999999994</v>
      </c>
      <c r="E11" s="51"/>
      <c r="F11" s="62"/>
      <c r="G11" s="28" t="s">
        <v>186</v>
      </c>
    </row>
    <row r="12" spans="1:7" ht="31.5" x14ac:dyDescent="0.25">
      <c r="A12" s="75">
        <v>4</v>
      </c>
      <c r="B12" s="77" t="s">
        <v>56</v>
      </c>
      <c r="C12" s="75" t="s">
        <v>66</v>
      </c>
      <c r="D12" s="78">
        <v>108.05</v>
      </c>
      <c r="E12" s="75">
        <v>110.04</v>
      </c>
      <c r="F12" s="78"/>
      <c r="G12" s="27" t="s">
        <v>188</v>
      </c>
    </row>
    <row r="13" spans="1:7" ht="47.25" x14ac:dyDescent="0.25">
      <c r="A13" s="75">
        <v>5</v>
      </c>
      <c r="B13" s="77" t="s">
        <v>57</v>
      </c>
      <c r="C13" s="75" t="s">
        <v>67</v>
      </c>
      <c r="D13" s="78">
        <v>150</v>
      </c>
      <c r="E13" s="78">
        <v>151</v>
      </c>
      <c r="F13" s="78">
        <v>150</v>
      </c>
      <c r="G13" s="27" t="s">
        <v>188</v>
      </c>
    </row>
    <row r="14" spans="1:7" ht="78.75" x14ac:dyDescent="0.25">
      <c r="A14" s="75">
        <v>6</v>
      </c>
      <c r="B14" s="77" t="s">
        <v>58</v>
      </c>
      <c r="C14" s="76" t="s">
        <v>65</v>
      </c>
      <c r="D14" s="78">
        <v>100</v>
      </c>
      <c r="E14" s="119">
        <v>100</v>
      </c>
      <c r="F14" s="78">
        <v>100</v>
      </c>
      <c r="G14" s="27" t="s">
        <v>188</v>
      </c>
    </row>
    <row r="15" spans="1:7" ht="47.25" x14ac:dyDescent="0.25">
      <c r="A15" s="75">
        <v>7</v>
      </c>
      <c r="B15" s="77" t="s">
        <v>59</v>
      </c>
      <c r="C15" s="75" t="s">
        <v>67</v>
      </c>
      <c r="D15" s="78">
        <v>745</v>
      </c>
      <c r="E15" s="75">
        <v>750</v>
      </c>
      <c r="F15" s="78">
        <v>745</v>
      </c>
      <c r="G15" s="27" t="s">
        <v>188</v>
      </c>
    </row>
    <row r="16" spans="1:7" ht="78.75" x14ac:dyDescent="0.25">
      <c r="A16" s="75">
        <v>8</v>
      </c>
      <c r="B16" s="77" t="s">
        <v>60</v>
      </c>
      <c r="C16" s="76" t="s">
        <v>65</v>
      </c>
      <c r="D16" s="78">
        <v>54</v>
      </c>
      <c r="E16" s="78">
        <v>55</v>
      </c>
      <c r="F16" s="78">
        <v>54.16</v>
      </c>
      <c r="G16" s="27" t="s">
        <v>188</v>
      </c>
    </row>
    <row r="17" spans="1:7" x14ac:dyDescent="0.25">
      <c r="A17" s="75">
        <v>9</v>
      </c>
      <c r="B17" s="77" t="s">
        <v>61</v>
      </c>
      <c r="C17" s="76" t="s">
        <v>65</v>
      </c>
      <c r="D17" s="78">
        <v>72.5</v>
      </c>
      <c r="E17" s="51">
        <v>73</v>
      </c>
      <c r="F17" s="78">
        <v>72.58</v>
      </c>
      <c r="G17" s="27" t="s">
        <v>188</v>
      </c>
    </row>
    <row r="18" spans="1:7" ht="78.75" x14ac:dyDescent="0.25">
      <c r="A18" s="75">
        <v>10</v>
      </c>
      <c r="B18" s="77" t="s">
        <v>62</v>
      </c>
      <c r="C18" s="76" t="s">
        <v>65</v>
      </c>
      <c r="D18" s="78">
        <v>23.9</v>
      </c>
      <c r="E18" s="75">
        <v>24.3</v>
      </c>
      <c r="F18" s="78">
        <v>23.96</v>
      </c>
      <c r="G18" s="27" t="s">
        <v>188</v>
      </c>
    </row>
    <row r="19" spans="1:7" ht="47.25" x14ac:dyDescent="0.25">
      <c r="A19" s="75">
        <v>11</v>
      </c>
      <c r="B19" s="77" t="s">
        <v>63</v>
      </c>
      <c r="C19" s="76" t="s">
        <v>65</v>
      </c>
      <c r="D19" s="78">
        <v>100</v>
      </c>
      <c r="E19" s="78">
        <v>100</v>
      </c>
      <c r="F19" s="78">
        <v>100</v>
      </c>
      <c r="G19" s="27" t="s">
        <v>188</v>
      </c>
    </row>
    <row r="20" spans="1:7" ht="47.25" x14ac:dyDescent="0.25">
      <c r="A20" s="75">
        <v>12</v>
      </c>
      <c r="B20" s="77" t="s">
        <v>64</v>
      </c>
      <c r="C20" s="75" t="s">
        <v>68</v>
      </c>
      <c r="D20" s="78">
        <v>6</v>
      </c>
      <c r="E20" s="119">
        <v>6</v>
      </c>
      <c r="F20" s="78">
        <v>6</v>
      </c>
      <c r="G20" s="27" t="s">
        <v>188</v>
      </c>
    </row>
    <row r="21" spans="1:7" ht="31.5" x14ac:dyDescent="0.25">
      <c r="A21" s="75">
        <v>13</v>
      </c>
      <c r="B21" s="77" t="s">
        <v>85</v>
      </c>
      <c r="C21" s="76" t="s">
        <v>65</v>
      </c>
      <c r="D21" s="78"/>
      <c r="E21" s="118">
        <v>66.3</v>
      </c>
      <c r="F21" s="78"/>
      <c r="G21" s="27"/>
    </row>
    <row r="22" spans="1:7" ht="31.5" customHeight="1" x14ac:dyDescent="0.25">
      <c r="A22" s="61">
        <v>1</v>
      </c>
      <c r="B22" s="137" t="s">
        <v>71</v>
      </c>
      <c r="C22" s="138"/>
      <c r="D22" s="138"/>
      <c r="E22" s="138"/>
      <c r="F22" s="138"/>
      <c r="G22" s="139"/>
    </row>
    <row r="23" spans="1:7" ht="31.5" x14ac:dyDescent="0.25">
      <c r="A23" s="75" t="s">
        <v>10</v>
      </c>
      <c r="B23" s="77" t="s">
        <v>72</v>
      </c>
      <c r="C23" s="120" t="s">
        <v>65</v>
      </c>
      <c r="D23" s="78">
        <v>46.9</v>
      </c>
      <c r="E23" s="78">
        <v>52.1</v>
      </c>
      <c r="F23" s="78">
        <v>51.68</v>
      </c>
      <c r="G23" s="27" t="s">
        <v>188</v>
      </c>
    </row>
    <row r="24" spans="1:7" ht="21.75" customHeight="1" x14ac:dyDescent="0.25">
      <c r="A24" s="61">
        <v>2</v>
      </c>
      <c r="B24" s="131" t="s">
        <v>73</v>
      </c>
      <c r="C24" s="132"/>
      <c r="D24" s="132"/>
      <c r="E24" s="132"/>
      <c r="F24" s="132"/>
      <c r="G24" s="133"/>
    </row>
    <row r="25" spans="1:7" ht="75" x14ac:dyDescent="0.25">
      <c r="A25" s="98" t="s">
        <v>86</v>
      </c>
      <c r="B25" s="121" t="s">
        <v>74</v>
      </c>
      <c r="C25" s="120" t="s">
        <v>65</v>
      </c>
      <c r="D25" s="78">
        <v>26.4</v>
      </c>
      <c r="E25" s="78">
        <v>30.3</v>
      </c>
      <c r="F25" s="78">
        <v>27.06</v>
      </c>
      <c r="G25" s="27" t="s">
        <v>188</v>
      </c>
    </row>
    <row r="26" spans="1:7" ht="60" x14ac:dyDescent="0.25">
      <c r="A26" s="98" t="s">
        <v>87</v>
      </c>
      <c r="B26" s="121" t="s">
        <v>75</v>
      </c>
      <c r="C26" s="120" t="s">
        <v>65</v>
      </c>
      <c r="D26" s="78">
        <v>22.8</v>
      </c>
      <c r="E26" s="78">
        <v>25.8</v>
      </c>
      <c r="F26" s="78">
        <v>23.3</v>
      </c>
      <c r="G26" s="27" t="s">
        <v>188</v>
      </c>
    </row>
    <row r="27" spans="1:7" ht="45" x14ac:dyDescent="0.25">
      <c r="A27" s="98" t="s">
        <v>88</v>
      </c>
      <c r="B27" s="121" t="s">
        <v>76</v>
      </c>
      <c r="C27" s="120" t="s">
        <v>65</v>
      </c>
      <c r="D27" s="78">
        <v>92.5</v>
      </c>
      <c r="E27" s="78">
        <v>92.5</v>
      </c>
      <c r="F27" s="78">
        <v>92.5</v>
      </c>
      <c r="G27" s="27" t="s">
        <v>188</v>
      </c>
    </row>
    <row r="28" spans="1:7" ht="60" x14ac:dyDescent="0.25">
      <c r="A28" s="98" t="s">
        <v>89</v>
      </c>
      <c r="B28" s="121" t="s">
        <v>77</v>
      </c>
      <c r="C28" s="120" t="s">
        <v>65</v>
      </c>
      <c r="D28" s="78">
        <v>25.5</v>
      </c>
      <c r="E28" s="78">
        <v>26</v>
      </c>
      <c r="F28" s="78">
        <v>25.58</v>
      </c>
      <c r="G28" s="27" t="s">
        <v>188</v>
      </c>
    </row>
    <row r="29" spans="1:7" ht="31.5" customHeight="1" x14ac:dyDescent="0.25">
      <c r="A29" s="92">
        <v>3</v>
      </c>
      <c r="B29" s="131" t="s">
        <v>79</v>
      </c>
      <c r="C29" s="132"/>
      <c r="D29" s="132"/>
      <c r="E29" s="132"/>
      <c r="F29" s="132"/>
      <c r="G29" s="133"/>
    </row>
    <row r="30" spans="1:7" ht="45" x14ac:dyDescent="0.25">
      <c r="A30" s="98" t="s">
        <v>78</v>
      </c>
      <c r="B30" s="121" t="s">
        <v>80</v>
      </c>
      <c r="C30" s="120" t="s">
        <v>65</v>
      </c>
      <c r="D30" s="78">
        <v>64.099999999999994</v>
      </c>
      <c r="E30" s="78">
        <v>66.099999999999994</v>
      </c>
      <c r="F30" s="78">
        <v>64.44</v>
      </c>
      <c r="G30" s="27" t="s">
        <v>188</v>
      </c>
    </row>
    <row r="31" spans="1:7" ht="21.75" customHeight="1" x14ac:dyDescent="0.25">
      <c r="A31" s="100" t="s">
        <v>81</v>
      </c>
      <c r="B31" s="134" t="s">
        <v>82</v>
      </c>
      <c r="C31" s="135"/>
      <c r="D31" s="135"/>
      <c r="E31" s="135"/>
      <c r="F31" s="135"/>
      <c r="G31" s="136"/>
    </row>
    <row r="32" spans="1:7" ht="63.75" customHeight="1" x14ac:dyDescent="0.25">
      <c r="A32" s="93" t="s">
        <v>83</v>
      </c>
      <c r="B32" s="99" t="s">
        <v>84</v>
      </c>
      <c r="C32" s="101" t="s">
        <v>65</v>
      </c>
      <c r="D32" s="78">
        <v>40</v>
      </c>
      <c r="E32" s="102">
        <v>40</v>
      </c>
      <c r="F32" s="102">
        <v>40</v>
      </c>
      <c r="G32" s="27" t="s">
        <v>188</v>
      </c>
    </row>
    <row r="33" spans="2:4" x14ac:dyDescent="0.25">
      <c r="B33" s="64"/>
      <c r="C33" s="64"/>
      <c r="D33" s="64"/>
    </row>
    <row r="34" spans="2:4" x14ac:dyDescent="0.25">
      <c r="B34" s="64"/>
      <c r="C34" s="64"/>
      <c r="D34" s="64"/>
    </row>
  </sheetData>
  <mergeCells count="13">
    <mergeCell ref="B29:G29"/>
    <mergeCell ref="B31:G31"/>
    <mergeCell ref="B8:G8"/>
    <mergeCell ref="B22:G22"/>
    <mergeCell ref="B24:G24"/>
    <mergeCell ref="A2:G2"/>
    <mergeCell ref="A4:A6"/>
    <mergeCell ref="B4:B6"/>
    <mergeCell ref="C4:C6"/>
    <mergeCell ref="D4:F4"/>
    <mergeCell ref="D5:D6"/>
    <mergeCell ref="E5:F5"/>
    <mergeCell ref="G4:G6"/>
  </mergeCells>
  <pageMargins left="0.59055118110236227" right="0.59055118110236227" top="0.78740157480314965" bottom="0.59055118110236227" header="0.31496062992125984" footer="0.31496062992125984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7"/>
  <sheetViews>
    <sheetView tabSelected="1" view="pageBreakPreview" topLeftCell="A4" zoomScale="148" zoomScaleNormal="75" zoomScaleSheetLayoutView="148" zoomScalePageLayoutView="80" workbookViewId="0">
      <selection activeCell="H12" sqref="H12:H16"/>
    </sheetView>
  </sheetViews>
  <sheetFormatPr defaultRowHeight="12.75" x14ac:dyDescent="0.2"/>
  <cols>
    <col min="1" max="1" width="4.7109375" style="50" customWidth="1"/>
    <col min="2" max="2" width="51" style="38" customWidth="1"/>
    <col min="3" max="3" width="29.5703125" style="37" customWidth="1"/>
    <col min="4" max="4" width="17.42578125" style="49" customWidth="1"/>
    <col min="5" max="6" width="17.42578125" style="48" customWidth="1"/>
    <col min="7" max="7" width="15" style="52" customWidth="1"/>
    <col min="8" max="8" width="19" style="52" customWidth="1"/>
    <col min="9" max="11" width="14.140625" style="36" customWidth="1"/>
    <col min="12" max="12" width="13" style="36" customWidth="1"/>
    <col min="13" max="13" width="14.28515625" style="36" customWidth="1"/>
    <col min="14" max="256" width="9.140625" style="36"/>
    <col min="257" max="257" width="51" style="36" customWidth="1"/>
    <col min="258" max="258" width="24.5703125" style="36" customWidth="1"/>
    <col min="259" max="259" width="29.5703125" style="36" customWidth="1"/>
    <col min="260" max="260" width="16.7109375" style="36" customWidth="1"/>
    <col min="261" max="261" width="15" style="36" customWidth="1"/>
    <col min="262" max="262" width="18.5703125" style="36" customWidth="1"/>
    <col min="263" max="263" width="15" style="36" customWidth="1"/>
    <col min="264" max="264" width="19" style="36" customWidth="1"/>
    <col min="265" max="267" width="14.140625" style="36" customWidth="1"/>
    <col min="268" max="268" width="13" style="36" customWidth="1"/>
    <col min="269" max="269" width="14.28515625" style="36" customWidth="1"/>
    <col min="270" max="512" width="9.140625" style="36"/>
    <col min="513" max="513" width="51" style="36" customWidth="1"/>
    <col min="514" max="514" width="24.5703125" style="36" customWidth="1"/>
    <col min="515" max="515" width="29.5703125" style="36" customWidth="1"/>
    <col min="516" max="516" width="16.7109375" style="36" customWidth="1"/>
    <col min="517" max="517" width="15" style="36" customWidth="1"/>
    <col min="518" max="518" width="18.5703125" style="36" customWidth="1"/>
    <col min="519" max="519" width="15" style="36" customWidth="1"/>
    <col min="520" max="520" width="19" style="36" customWidth="1"/>
    <col min="521" max="523" width="14.140625" style="36" customWidth="1"/>
    <col min="524" max="524" width="13" style="36" customWidth="1"/>
    <col min="525" max="525" width="14.28515625" style="36" customWidth="1"/>
    <col min="526" max="768" width="9.140625" style="36"/>
    <col min="769" max="769" width="51" style="36" customWidth="1"/>
    <col min="770" max="770" width="24.5703125" style="36" customWidth="1"/>
    <col min="771" max="771" width="29.5703125" style="36" customWidth="1"/>
    <col min="772" max="772" width="16.7109375" style="36" customWidth="1"/>
    <col min="773" max="773" width="15" style="36" customWidth="1"/>
    <col min="774" max="774" width="18.5703125" style="36" customWidth="1"/>
    <col min="775" max="775" width="15" style="36" customWidth="1"/>
    <col min="776" max="776" width="19" style="36" customWidth="1"/>
    <col min="777" max="779" width="14.140625" style="36" customWidth="1"/>
    <col min="780" max="780" width="13" style="36" customWidth="1"/>
    <col min="781" max="781" width="14.28515625" style="36" customWidth="1"/>
    <col min="782" max="1024" width="9.140625" style="36"/>
    <col min="1025" max="1025" width="51" style="36" customWidth="1"/>
    <col min="1026" max="1026" width="24.5703125" style="36" customWidth="1"/>
    <col min="1027" max="1027" width="29.5703125" style="36" customWidth="1"/>
    <col min="1028" max="1028" width="16.7109375" style="36" customWidth="1"/>
    <col min="1029" max="1029" width="15" style="36" customWidth="1"/>
    <col min="1030" max="1030" width="18.5703125" style="36" customWidth="1"/>
    <col min="1031" max="1031" width="15" style="36" customWidth="1"/>
    <col min="1032" max="1032" width="19" style="36" customWidth="1"/>
    <col min="1033" max="1035" width="14.140625" style="36" customWidth="1"/>
    <col min="1036" max="1036" width="13" style="36" customWidth="1"/>
    <col min="1037" max="1037" width="14.28515625" style="36" customWidth="1"/>
    <col min="1038" max="1280" width="9.140625" style="36"/>
    <col min="1281" max="1281" width="51" style="36" customWidth="1"/>
    <col min="1282" max="1282" width="24.5703125" style="36" customWidth="1"/>
    <col min="1283" max="1283" width="29.5703125" style="36" customWidth="1"/>
    <col min="1284" max="1284" width="16.7109375" style="36" customWidth="1"/>
    <col min="1285" max="1285" width="15" style="36" customWidth="1"/>
    <col min="1286" max="1286" width="18.5703125" style="36" customWidth="1"/>
    <col min="1287" max="1287" width="15" style="36" customWidth="1"/>
    <col min="1288" max="1288" width="19" style="36" customWidth="1"/>
    <col min="1289" max="1291" width="14.140625" style="36" customWidth="1"/>
    <col min="1292" max="1292" width="13" style="36" customWidth="1"/>
    <col min="1293" max="1293" width="14.28515625" style="36" customWidth="1"/>
    <col min="1294" max="1536" width="9.140625" style="36"/>
    <col min="1537" max="1537" width="51" style="36" customWidth="1"/>
    <col min="1538" max="1538" width="24.5703125" style="36" customWidth="1"/>
    <col min="1539" max="1539" width="29.5703125" style="36" customWidth="1"/>
    <col min="1540" max="1540" width="16.7109375" style="36" customWidth="1"/>
    <col min="1541" max="1541" width="15" style="36" customWidth="1"/>
    <col min="1542" max="1542" width="18.5703125" style="36" customWidth="1"/>
    <col min="1543" max="1543" width="15" style="36" customWidth="1"/>
    <col min="1544" max="1544" width="19" style="36" customWidth="1"/>
    <col min="1545" max="1547" width="14.140625" style="36" customWidth="1"/>
    <col min="1548" max="1548" width="13" style="36" customWidth="1"/>
    <col min="1549" max="1549" width="14.28515625" style="36" customWidth="1"/>
    <col min="1550" max="1792" width="9.140625" style="36"/>
    <col min="1793" max="1793" width="51" style="36" customWidth="1"/>
    <col min="1794" max="1794" width="24.5703125" style="36" customWidth="1"/>
    <col min="1795" max="1795" width="29.5703125" style="36" customWidth="1"/>
    <col min="1796" max="1796" width="16.7109375" style="36" customWidth="1"/>
    <col min="1797" max="1797" width="15" style="36" customWidth="1"/>
    <col min="1798" max="1798" width="18.5703125" style="36" customWidth="1"/>
    <col min="1799" max="1799" width="15" style="36" customWidth="1"/>
    <col min="1800" max="1800" width="19" style="36" customWidth="1"/>
    <col min="1801" max="1803" width="14.140625" style="36" customWidth="1"/>
    <col min="1804" max="1804" width="13" style="36" customWidth="1"/>
    <col min="1805" max="1805" width="14.28515625" style="36" customWidth="1"/>
    <col min="1806" max="2048" width="9.140625" style="36"/>
    <col min="2049" max="2049" width="51" style="36" customWidth="1"/>
    <col min="2050" max="2050" width="24.5703125" style="36" customWidth="1"/>
    <col min="2051" max="2051" width="29.5703125" style="36" customWidth="1"/>
    <col min="2052" max="2052" width="16.7109375" style="36" customWidth="1"/>
    <col min="2053" max="2053" width="15" style="36" customWidth="1"/>
    <col min="2054" max="2054" width="18.5703125" style="36" customWidth="1"/>
    <col min="2055" max="2055" width="15" style="36" customWidth="1"/>
    <col min="2056" max="2056" width="19" style="36" customWidth="1"/>
    <col min="2057" max="2059" width="14.140625" style="36" customWidth="1"/>
    <col min="2060" max="2060" width="13" style="36" customWidth="1"/>
    <col min="2061" max="2061" width="14.28515625" style="36" customWidth="1"/>
    <col min="2062" max="2304" width="9.140625" style="36"/>
    <col min="2305" max="2305" width="51" style="36" customWidth="1"/>
    <col min="2306" max="2306" width="24.5703125" style="36" customWidth="1"/>
    <col min="2307" max="2307" width="29.5703125" style="36" customWidth="1"/>
    <col min="2308" max="2308" width="16.7109375" style="36" customWidth="1"/>
    <col min="2309" max="2309" width="15" style="36" customWidth="1"/>
    <col min="2310" max="2310" width="18.5703125" style="36" customWidth="1"/>
    <col min="2311" max="2311" width="15" style="36" customWidth="1"/>
    <col min="2312" max="2312" width="19" style="36" customWidth="1"/>
    <col min="2313" max="2315" width="14.140625" style="36" customWidth="1"/>
    <col min="2316" max="2316" width="13" style="36" customWidth="1"/>
    <col min="2317" max="2317" width="14.28515625" style="36" customWidth="1"/>
    <col min="2318" max="2560" width="9.140625" style="36"/>
    <col min="2561" max="2561" width="51" style="36" customWidth="1"/>
    <col min="2562" max="2562" width="24.5703125" style="36" customWidth="1"/>
    <col min="2563" max="2563" width="29.5703125" style="36" customWidth="1"/>
    <col min="2564" max="2564" width="16.7109375" style="36" customWidth="1"/>
    <col min="2565" max="2565" width="15" style="36" customWidth="1"/>
    <col min="2566" max="2566" width="18.5703125" style="36" customWidth="1"/>
    <col min="2567" max="2567" width="15" style="36" customWidth="1"/>
    <col min="2568" max="2568" width="19" style="36" customWidth="1"/>
    <col min="2569" max="2571" width="14.140625" style="36" customWidth="1"/>
    <col min="2572" max="2572" width="13" style="36" customWidth="1"/>
    <col min="2573" max="2573" width="14.28515625" style="36" customWidth="1"/>
    <col min="2574" max="2816" width="9.140625" style="36"/>
    <col min="2817" max="2817" width="51" style="36" customWidth="1"/>
    <col min="2818" max="2818" width="24.5703125" style="36" customWidth="1"/>
    <col min="2819" max="2819" width="29.5703125" style="36" customWidth="1"/>
    <col min="2820" max="2820" width="16.7109375" style="36" customWidth="1"/>
    <col min="2821" max="2821" width="15" style="36" customWidth="1"/>
    <col min="2822" max="2822" width="18.5703125" style="36" customWidth="1"/>
    <col min="2823" max="2823" width="15" style="36" customWidth="1"/>
    <col min="2824" max="2824" width="19" style="36" customWidth="1"/>
    <col min="2825" max="2827" width="14.140625" style="36" customWidth="1"/>
    <col min="2828" max="2828" width="13" style="36" customWidth="1"/>
    <col min="2829" max="2829" width="14.28515625" style="36" customWidth="1"/>
    <col min="2830" max="3072" width="9.140625" style="36"/>
    <col min="3073" max="3073" width="51" style="36" customWidth="1"/>
    <col min="3074" max="3074" width="24.5703125" style="36" customWidth="1"/>
    <col min="3075" max="3075" width="29.5703125" style="36" customWidth="1"/>
    <col min="3076" max="3076" width="16.7109375" style="36" customWidth="1"/>
    <col min="3077" max="3077" width="15" style="36" customWidth="1"/>
    <col min="3078" max="3078" width="18.5703125" style="36" customWidth="1"/>
    <col min="3079" max="3079" width="15" style="36" customWidth="1"/>
    <col min="3080" max="3080" width="19" style="36" customWidth="1"/>
    <col min="3081" max="3083" width="14.140625" style="36" customWidth="1"/>
    <col min="3084" max="3084" width="13" style="36" customWidth="1"/>
    <col min="3085" max="3085" width="14.28515625" style="36" customWidth="1"/>
    <col min="3086" max="3328" width="9.140625" style="36"/>
    <col min="3329" max="3329" width="51" style="36" customWidth="1"/>
    <col min="3330" max="3330" width="24.5703125" style="36" customWidth="1"/>
    <col min="3331" max="3331" width="29.5703125" style="36" customWidth="1"/>
    <col min="3332" max="3332" width="16.7109375" style="36" customWidth="1"/>
    <col min="3333" max="3333" width="15" style="36" customWidth="1"/>
    <col min="3334" max="3334" width="18.5703125" style="36" customWidth="1"/>
    <col min="3335" max="3335" width="15" style="36" customWidth="1"/>
    <col min="3336" max="3336" width="19" style="36" customWidth="1"/>
    <col min="3337" max="3339" width="14.140625" style="36" customWidth="1"/>
    <col min="3340" max="3340" width="13" style="36" customWidth="1"/>
    <col min="3341" max="3341" width="14.28515625" style="36" customWidth="1"/>
    <col min="3342" max="3584" width="9.140625" style="36"/>
    <col min="3585" max="3585" width="51" style="36" customWidth="1"/>
    <col min="3586" max="3586" width="24.5703125" style="36" customWidth="1"/>
    <col min="3587" max="3587" width="29.5703125" style="36" customWidth="1"/>
    <col min="3588" max="3588" width="16.7109375" style="36" customWidth="1"/>
    <col min="3589" max="3589" width="15" style="36" customWidth="1"/>
    <col min="3590" max="3590" width="18.5703125" style="36" customWidth="1"/>
    <col min="3591" max="3591" width="15" style="36" customWidth="1"/>
    <col min="3592" max="3592" width="19" style="36" customWidth="1"/>
    <col min="3593" max="3595" width="14.140625" style="36" customWidth="1"/>
    <col min="3596" max="3596" width="13" style="36" customWidth="1"/>
    <col min="3597" max="3597" width="14.28515625" style="36" customWidth="1"/>
    <col min="3598" max="3840" width="9.140625" style="36"/>
    <col min="3841" max="3841" width="51" style="36" customWidth="1"/>
    <col min="3842" max="3842" width="24.5703125" style="36" customWidth="1"/>
    <col min="3843" max="3843" width="29.5703125" style="36" customWidth="1"/>
    <col min="3844" max="3844" width="16.7109375" style="36" customWidth="1"/>
    <col min="3845" max="3845" width="15" style="36" customWidth="1"/>
    <col min="3846" max="3846" width="18.5703125" style="36" customWidth="1"/>
    <col min="3847" max="3847" width="15" style="36" customWidth="1"/>
    <col min="3848" max="3848" width="19" style="36" customWidth="1"/>
    <col min="3849" max="3851" width="14.140625" style="36" customWidth="1"/>
    <col min="3852" max="3852" width="13" style="36" customWidth="1"/>
    <col min="3853" max="3853" width="14.28515625" style="36" customWidth="1"/>
    <col min="3854" max="4096" width="9.140625" style="36"/>
    <col min="4097" max="4097" width="51" style="36" customWidth="1"/>
    <col min="4098" max="4098" width="24.5703125" style="36" customWidth="1"/>
    <col min="4099" max="4099" width="29.5703125" style="36" customWidth="1"/>
    <col min="4100" max="4100" width="16.7109375" style="36" customWidth="1"/>
    <col min="4101" max="4101" width="15" style="36" customWidth="1"/>
    <col min="4102" max="4102" width="18.5703125" style="36" customWidth="1"/>
    <col min="4103" max="4103" width="15" style="36" customWidth="1"/>
    <col min="4104" max="4104" width="19" style="36" customWidth="1"/>
    <col min="4105" max="4107" width="14.140625" style="36" customWidth="1"/>
    <col min="4108" max="4108" width="13" style="36" customWidth="1"/>
    <col min="4109" max="4109" width="14.28515625" style="36" customWidth="1"/>
    <col min="4110" max="4352" width="9.140625" style="36"/>
    <col min="4353" max="4353" width="51" style="36" customWidth="1"/>
    <col min="4354" max="4354" width="24.5703125" style="36" customWidth="1"/>
    <col min="4355" max="4355" width="29.5703125" style="36" customWidth="1"/>
    <col min="4356" max="4356" width="16.7109375" style="36" customWidth="1"/>
    <col min="4357" max="4357" width="15" style="36" customWidth="1"/>
    <col min="4358" max="4358" width="18.5703125" style="36" customWidth="1"/>
    <col min="4359" max="4359" width="15" style="36" customWidth="1"/>
    <col min="4360" max="4360" width="19" style="36" customWidth="1"/>
    <col min="4361" max="4363" width="14.140625" style="36" customWidth="1"/>
    <col min="4364" max="4364" width="13" style="36" customWidth="1"/>
    <col min="4365" max="4365" width="14.28515625" style="36" customWidth="1"/>
    <col min="4366" max="4608" width="9.140625" style="36"/>
    <col min="4609" max="4609" width="51" style="36" customWidth="1"/>
    <col min="4610" max="4610" width="24.5703125" style="36" customWidth="1"/>
    <col min="4611" max="4611" width="29.5703125" style="36" customWidth="1"/>
    <col min="4612" max="4612" width="16.7109375" style="36" customWidth="1"/>
    <col min="4613" max="4613" width="15" style="36" customWidth="1"/>
    <col min="4614" max="4614" width="18.5703125" style="36" customWidth="1"/>
    <col min="4615" max="4615" width="15" style="36" customWidth="1"/>
    <col min="4616" max="4616" width="19" style="36" customWidth="1"/>
    <col min="4617" max="4619" width="14.140625" style="36" customWidth="1"/>
    <col min="4620" max="4620" width="13" style="36" customWidth="1"/>
    <col min="4621" max="4621" width="14.28515625" style="36" customWidth="1"/>
    <col min="4622" max="4864" width="9.140625" style="36"/>
    <col min="4865" max="4865" width="51" style="36" customWidth="1"/>
    <col min="4866" max="4866" width="24.5703125" style="36" customWidth="1"/>
    <col min="4867" max="4867" width="29.5703125" style="36" customWidth="1"/>
    <col min="4868" max="4868" width="16.7109375" style="36" customWidth="1"/>
    <col min="4869" max="4869" width="15" style="36" customWidth="1"/>
    <col min="4870" max="4870" width="18.5703125" style="36" customWidth="1"/>
    <col min="4871" max="4871" width="15" style="36" customWidth="1"/>
    <col min="4872" max="4872" width="19" style="36" customWidth="1"/>
    <col min="4873" max="4875" width="14.140625" style="36" customWidth="1"/>
    <col min="4876" max="4876" width="13" style="36" customWidth="1"/>
    <col min="4877" max="4877" width="14.28515625" style="36" customWidth="1"/>
    <col min="4878" max="5120" width="9.140625" style="36"/>
    <col min="5121" max="5121" width="51" style="36" customWidth="1"/>
    <col min="5122" max="5122" width="24.5703125" style="36" customWidth="1"/>
    <col min="5123" max="5123" width="29.5703125" style="36" customWidth="1"/>
    <col min="5124" max="5124" width="16.7109375" style="36" customWidth="1"/>
    <col min="5125" max="5125" width="15" style="36" customWidth="1"/>
    <col min="5126" max="5126" width="18.5703125" style="36" customWidth="1"/>
    <col min="5127" max="5127" width="15" style="36" customWidth="1"/>
    <col min="5128" max="5128" width="19" style="36" customWidth="1"/>
    <col min="5129" max="5131" width="14.140625" style="36" customWidth="1"/>
    <col min="5132" max="5132" width="13" style="36" customWidth="1"/>
    <col min="5133" max="5133" width="14.28515625" style="36" customWidth="1"/>
    <col min="5134" max="5376" width="9.140625" style="36"/>
    <col min="5377" max="5377" width="51" style="36" customWidth="1"/>
    <col min="5378" max="5378" width="24.5703125" style="36" customWidth="1"/>
    <col min="5379" max="5379" width="29.5703125" style="36" customWidth="1"/>
    <col min="5380" max="5380" width="16.7109375" style="36" customWidth="1"/>
    <col min="5381" max="5381" width="15" style="36" customWidth="1"/>
    <col min="5382" max="5382" width="18.5703125" style="36" customWidth="1"/>
    <col min="5383" max="5383" width="15" style="36" customWidth="1"/>
    <col min="5384" max="5384" width="19" style="36" customWidth="1"/>
    <col min="5385" max="5387" width="14.140625" style="36" customWidth="1"/>
    <col min="5388" max="5388" width="13" style="36" customWidth="1"/>
    <col min="5389" max="5389" width="14.28515625" style="36" customWidth="1"/>
    <col min="5390" max="5632" width="9.140625" style="36"/>
    <col min="5633" max="5633" width="51" style="36" customWidth="1"/>
    <col min="5634" max="5634" width="24.5703125" style="36" customWidth="1"/>
    <col min="5635" max="5635" width="29.5703125" style="36" customWidth="1"/>
    <col min="5636" max="5636" width="16.7109375" style="36" customWidth="1"/>
    <col min="5637" max="5637" width="15" style="36" customWidth="1"/>
    <col min="5638" max="5638" width="18.5703125" style="36" customWidth="1"/>
    <col min="5639" max="5639" width="15" style="36" customWidth="1"/>
    <col min="5640" max="5640" width="19" style="36" customWidth="1"/>
    <col min="5641" max="5643" width="14.140625" style="36" customWidth="1"/>
    <col min="5644" max="5644" width="13" style="36" customWidth="1"/>
    <col min="5645" max="5645" width="14.28515625" style="36" customWidth="1"/>
    <col min="5646" max="5888" width="9.140625" style="36"/>
    <col min="5889" max="5889" width="51" style="36" customWidth="1"/>
    <col min="5890" max="5890" width="24.5703125" style="36" customWidth="1"/>
    <col min="5891" max="5891" width="29.5703125" style="36" customWidth="1"/>
    <col min="5892" max="5892" width="16.7109375" style="36" customWidth="1"/>
    <col min="5893" max="5893" width="15" style="36" customWidth="1"/>
    <col min="5894" max="5894" width="18.5703125" style="36" customWidth="1"/>
    <col min="5895" max="5895" width="15" style="36" customWidth="1"/>
    <col min="5896" max="5896" width="19" style="36" customWidth="1"/>
    <col min="5897" max="5899" width="14.140625" style="36" customWidth="1"/>
    <col min="5900" max="5900" width="13" style="36" customWidth="1"/>
    <col min="5901" max="5901" width="14.28515625" style="36" customWidth="1"/>
    <col min="5902" max="6144" width="9.140625" style="36"/>
    <col min="6145" max="6145" width="51" style="36" customWidth="1"/>
    <col min="6146" max="6146" width="24.5703125" style="36" customWidth="1"/>
    <col min="6147" max="6147" width="29.5703125" style="36" customWidth="1"/>
    <col min="6148" max="6148" width="16.7109375" style="36" customWidth="1"/>
    <col min="6149" max="6149" width="15" style="36" customWidth="1"/>
    <col min="6150" max="6150" width="18.5703125" style="36" customWidth="1"/>
    <col min="6151" max="6151" width="15" style="36" customWidth="1"/>
    <col min="6152" max="6152" width="19" style="36" customWidth="1"/>
    <col min="6153" max="6155" width="14.140625" style="36" customWidth="1"/>
    <col min="6156" max="6156" width="13" style="36" customWidth="1"/>
    <col min="6157" max="6157" width="14.28515625" style="36" customWidth="1"/>
    <col min="6158" max="6400" width="9.140625" style="36"/>
    <col min="6401" max="6401" width="51" style="36" customWidth="1"/>
    <col min="6402" max="6402" width="24.5703125" style="36" customWidth="1"/>
    <col min="6403" max="6403" width="29.5703125" style="36" customWidth="1"/>
    <col min="6404" max="6404" width="16.7109375" style="36" customWidth="1"/>
    <col min="6405" max="6405" width="15" style="36" customWidth="1"/>
    <col min="6406" max="6406" width="18.5703125" style="36" customWidth="1"/>
    <col min="6407" max="6407" width="15" style="36" customWidth="1"/>
    <col min="6408" max="6408" width="19" style="36" customWidth="1"/>
    <col min="6409" max="6411" width="14.140625" style="36" customWidth="1"/>
    <col min="6412" max="6412" width="13" style="36" customWidth="1"/>
    <col min="6413" max="6413" width="14.28515625" style="36" customWidth="1"/>
    <col min="6414" max="6656" width="9.140625" style="36"/>
    <col min="6657" max="6657" width="51" style="36" customWidth="1"/>
    <col min="6658" max="6658" width="24.5703125" style="36" customWidth="1"/>
    <col min="6659" max="6659" width="29.5703125" style="36" customWidth="1"/>
    <col min="6660" max="6660" width="16.7109375" style="36" customWidth="1"/>
    <col min="6661" max="6661" width="15" style="36" customWidth="1"/>
    <col min="6662" max="6662" width="18.5703125" style="36" customWidth="1"/>
    <col min="6663" max="6663" width="15" style="36" customWidth="1"/>
    <col min="6664" max="6664" width="19" style="36" customWidth="1"/>
    <col min="6665" max="6667" width="14.140625" style="36" customWidth="1"/>
    <col min="6668" max="6668" width="13" style="36" customWidth="1"/>
    <col min="6669" max="6669" width="14.28515625" style="36" customWidth="1"/>
    <col min="6670" max="6912" width="9.140625" style="36"/>
    <col min="6913" max="6913" width="51" style="36" customWidth="1"/>
    <col min="6914" max="6914" width="24.5703125" style="36" customWidth="1"/>
    <col min="6915" max="6915" width="29.5703125" style="36" customWidth="1"/>
    <col min="6916" max="6916" width="16.7109375" style="36" customWidth="1"/>
    <col min="6917" max="6917" width="15" style="36" customWidth="1"/>
    <col min="6918" max="6918" width="18.5703125" style="36" customWidth="1"/>
    <col min="6919" max="6919" width="15" style="36" customWidth="1"/>
    <col min="6920" max="6920" width="19" style="36" customWidth="1"/>
    <col min="6921" max="6923" width="14.140625" style="36" customWidth="1"/>
    <col min="6924" max="6924" width="13" style="36" customWidth="1"/>
    <col min="6925" max="6925" width="14.28515625" style="36" customWidth="1"/>
    <col min="6926" max="7168" width="9.140625" style="36"/>
    <col min="7169" max="7169" width="51" style="36" customWidth="1"/>
    <col min="7170" max="7170" width="24.5703125" style="36" customWidth="1"/>
    <col min="7171" max="7171" width="29.5703125" style="36" customWidth="1"/>
    <col min="7172" max="7172" width="16.7109375" style="36" customWidth="1"/>
    <col min="7173" max="7173" width="15" style="36" customWidth="1"/>
    <col min="7174" max="7174" width="18.5703125" style="36" customWidth="1"/>
    <col min="7175" max="7175" width="15" style="36" customWidth="1"/>
    <col min="7176" max="7176" width="19" style="36" customWidth="1"/>
    <col min="7177" max="7179" width="14.140625" style="36" customWidth="1"/>
    <col min="7180" max="7180" width="13" style="36" customWidth="1"/>
    <col min="7181" max="7181" width="14.28515625" style="36" customWidth="1"/>
    <col min="7182" max="7424" width="9.140625" style="36"/>
    <col min="7425" max="7425" width="51" style="36" customWidth="1"/>
    <col min="7426" max="7426" width="24.5703125" style="36" customWidth="1"/>
    <col min="7427" max="7427" width="29.5703125" style="36" customWidth="1"/>
    <col min="7428" max="7428" width="16.7109375" style="36" customWidth="1"/>
    <col min="7429" max="7429" width="15" style="36" customWidth="1"/>
    <col min="7430" max="7430" width="18.5703125" style="36" customWidth="1"/>
    <col min="7431" max="7431" width="15" style="36" customWidth="1"/>
    <col min="7432" max="7432" width="19" style="36" customWidth="1"/>
    <col min="7433" max="7435" width="14.140625" style="36" customWidth="1"/>
    <col min="7436" max="7436" width="13" style="36" customWidth="1"/>
    <col min="7437" max="7437" width="14.28515625" style="36" customWidth="1"/>
    <col min="7438" max="7680" width="9.140625" style="36"/>
    <col min="7681" max="7681" width="51" style="36" customWidth="1"/>
    <col min="7682" max="7682" width="24.5703125" style="36" customWidth="1"/>
    <col min="7683" max="7683" width="29.5703125" style="36" customWidth="1"/>
    <col min="7684" max="7684" width="16.7109375" style="36" customWidth="1"/>
    <col min="7685" max="7685" width="15" style="36" customWidth="1"/>
    <col min="7686" max="7686" width="18.5703125" style="36" customWidth="1"/>
    <col min="7687" max="7687" width="15" style="36" customWidth="1"/>
    <col min="7688" max="7688" width="19" style="36" customWidth="1"/>
    <col min="7689" max="7691" width="14.140625" style="36" customWidth="1"/>
    <col min="7692" max="7692" width="13" style="36" customWidth="1"/>
    <col min="7693" max="7693" width="14.28515625" style="36" customWidth="1"/>
    <col min="7694" max="7936" width="9.140625" style="36"/>
    <col min="7937" max="7937" width="51" style="36" customWidth="1"/>
    <col min="7938" max="7938" width="24.5703125" style="36" customWidth="1"/>
    <col min="7939" max="7939" width="29.5703125" style="36" customWidth="1"/>
    <col min="7940" max="7940" width="16.7109375" style="36" customWidth="1"/>
    <col min="7941" max="7941" width="15" style="36" customWidth="1"/>
    <col min="7942" max="7942" width="18.5703125" style="36" customWidth="1"/>
    <col min="7943" max="7943" width="15" style="36" customWidth="1"/>
    <col min="7944" max="7944" width="19" style="36" customWidth="1"/>
    <col min="7945" max="7947" width="14.140625" style="36" customWidth="1"/>
    <col min="7948" max="7948" width="13" style="36" customWidth="1"/>
    <col min="7949" max="7949" width="14.28515625" style="36" customWidth="1"/>
    <col min="7950" max="8192" width="9.140625" style="36"/>
    <col min="8193" max="8193" width="51" style="36" customWidth="1"/>
    <col min="8194" max="8194" width="24.5703125" style="36" customWidth="1"/>
    <col min="8195" max="8195" width="29.5703125" style="36" customWidth="1"/>
    <col min="8196" max="8196" width="16.7109375" style="36" customWidth="1"/>
    <col min="8197" max="8197" width="15" style="36" customWidth="1"/>
    <col min="8198" max="8198" width="18.5703125" style="36" customWidth="1"/>
    <col min="8199" max="8199" width="15" style="36" customWidth="1"/>
    <col min="8200" max="8200" width="19" style="36" customWidth="1"/>
    <col min="8201" max="8203" width="14.140625" style="36" customWidth="1"/>
    <col min="8204" max="8204" width="13" style="36" customWidth="1"/>
    <col min="8205" max="8205" width="14.28515625" style="36" customWidth="1"/>
    <col min="8206" max="8448" width="9.140625" style="36"/>
    <col min="8449" max="8449" width="51" style="36" customWidth="1"/>
    <col min="8450" max="8450" width="24.5703125" style="36" customWidth="1"/>
    <col min="8451" max="8451" width="29.5703125" style="36" customWidth="1"/>
    <col min="8452" max="8452" width="16.7109375" style="36" customWidth="1"/>
    <col min="8453" max="8453" width="15" style="36" customWidth="1"/>
    <col min="8454" max="8454" width="18.5703125" style="36" customWidth="1"/>
    <col min="8455" max="8455" width="15" style="36" customWidth="1"/>
    <col min="8456" max="8456" width="19" style="36" customWidth="1"/>
    <col min="8457" max="8459" width="14.140625" style="36" customWidth="1"/>
    <col min="8460" max="8460" width="13" style="36" customWidth="1"/>
    <col min="8461" max="8461" width="14.28515625" style="36" customWidth="1"/>
    <col min="8462" max="8704" width="9.140625" style="36"/>
    <col min="8705" max="8705" width="51" style="36" customWidth="1"/>
    <col min="8706" max="8706" width="24.5703125" style="36" customWidth="1"/>
    <col min="8707" max="8707" width="29.5703125" style="36" customWidth="1"/>
    <col min="8708" max="8708" width="16.7109375" style="36" customWidth="1"/>
    <col min="8709" max="8709" width="15" style="36" customWidth="1"/>
    <col min="8710" max="8710" width="18.5703125" style="36" customWidth="1"/>
    <col min="8711" max="8711" width="15" style="36" customWidth="1"/>
    <col min="8712" max="8712" width="19" style="36" customWidth="1"/>
    <col min="8713" max="8715" width="14.140625" style="36" customWidth="1"/>
    <col min="8716" max="8716" width="13" style="36" customWidth="1"/>
    <col min="8717" max="8717" width="14.28515625" style="36" customWidth="1"/>
    <col min="8718" max="8960" width="9.140625" style="36"/>
    <col min="8961" max="8961" width="51" style="36" customWidth="1"/>
    <col min="8962" max="8962" width="24.5703125" style="36" customWidth="1"/>
    <col min="8963" max="8963" width="29.5703125" style="36" customWidth="1"/>
    <col min="8964" max="8964" width="16.7109375" style="36" customWidth="1"/>
    <col min="8965" max="8965" width="15" style="36" customWidth="1"/>
    <col min="8966" max="8966" width="18.5703125" style="36" customWidth="1"/>
    <col min="8967" max="8967" width="15" style="36" customWidth="1"/>
    <col min="8968" max="8968" width="19" style="36" customWidth="1"/>
    <col min="8969" max="8971" width="14.140625" style="36" customWidth="1"/>
    <col min="8972" max="8972" width="13" style="36" customWidth="1"/>
    <col min="8973" max="8973" width="14.28515625" style="36" customWidth="1"/>
    <col min="8974" max="9216" width="9.140625" style="36"/>
    <col min="9217" max="9217" width="51" style="36" customWidth="1"/>
    <col min="9218" max="9218" width="24.5703125" style="36" customWidth="1"/>
    <col min="9219" max="9219" width="29.5703125" style="36" customWidth="1"/>
    <col min="9220" max="9220" width="16.7109375" style="36" customWidth="1"/>
    <col min="9221" max="9221" width="15" style="36" customWidth="1"/>
    <col min="9222" max="9222" width="18.5703125" style="36" customWidth="1"/>
    <col min="9223" max="9223" width="15" style="36" customWidth="1"/>
    <col min="9224" max="9224" width="19" style="36" customWidth="1"/>
    <col min="9225" max="9227" width="14.140625" style="36" customWidth="1"/>
    <col min="9228" max="9228" width="13" style="36" customWidth="1"/>
    <col min="9229" max="9229" width="14.28515625" style="36" customWidth="1"/>
    <col min="9230" max="9472" width="9.140625" style="36"/>
    <col min="9473" max="9473" width="51" style="36" customWidth="1"/>
    <col min="9474" max="9474" width="24.5703125" style="36" customWidth="1"/>
    <col min="9475" max="9475" width="29.5703125" style="36" customWidth="1"/>
    <col min="9476" max="9476" width="16.7109375" style="36" customWidth="1"/>
    <col min="9477" max="9477" width="15" style="36" customWidth="1"/>
    <col min="9478" max="9478" width="18.5703125" style="36" customWidth="1"/>
    <col min="9479" max="9479" width="15" style="36" customWidth="1"/>
    <col min="9480" max="9480" width="19" style="36" customWidth="1"/>
    <col min="9481" max="9483" width="14.140625" style="36" customWidth="1"/>
    <col min="9484" max="9484" width="13" style="36" customWidth="1"/>
    <col min="9485" max="9485" width="14.28515625" style="36" customWidth="1"/>
    <col min="9486" max="9728" width="9.140625" style="36"/>
    <col min="9729" max="9729" width="51" style="36" customWidth="1"/>
    <col min="9730" max="9730" width="24.5703125" style="36" customWidth="1"/>
    <col min="9731" max="9731" width="29.5703125" style="36" customWidth="1"/>
    <col min="9732" max="9732" width="16.7109375" style="36" customWidth="1"/>
    <col min="9733" max="9733" width="15" style="36" customWidth="1"/>
    <col min="9734" max="9734" width="18.5703125" style="36" customWidth="1"/>
    <col min="9735" max="9735" width="15" style="36" customWidth="1"/>
    <col min="9736" max="9736" width="19" style="36" customWidth="1"/>
    <col min="9737" max="9739" width="14.140625" style="36" customWidth="1"/>
    <col min="9740" max="9740" width="13" style="36" customWidth="1"/>
    <col min="9741" max="9741" width="14.28515625" style="36" customWidth="1"/>
    <col min="9742" max="9984" width="9.140625" style="36"/>
    <col min="9985" max="9985" width="51" style="36" customWidth="1"/>
    <col min="9986" max="9986" width="24.5703125" style="36" customWidth="1"/>
    <col min="9987" max="9987" width="29.5703125" style="36" customWidth="1"/>
    <col min="9988" max="9988" width="16.7109375" style="36" customWidth="1"/>
    <col min="9989" max="9989" width="15" style="36" customWidth="1"/>
    <col min="9990" max="9990" width="18.5703125" style="36" customWidth="1"/>
    <col min="9991" max="9991" width="15" style="36" customWidth="1"/>
    <col min="9992" max="9992" width="19" style="36" customWidth="1"/>
    <col min="9993" max="9995" width="14.140625" style="36" customWidth="1"/>
    <col min="9996" max="9996" width="13" style="36" customWidth="1"/>
    <col min="9997" max="9997" width="14.28515625" style="36" customWidth="1"/>
    <col min="9998" max="10240" width="9.140625" style="36"/>
    <col min="10241" max="10241" width="51" style="36" customWidth="1"/>
    <col min="10242" max="10242" width="24.5703125" style="36" customWidth="1"/>
    <col min="10243" max="10243" width="29.5703125" style="36" customWidth="1"/>
    <col min="10244" max="10244" width="16.7109375" style="36" customWidth="1"/>
    <col min="10245" max="10245" width="15" style="36" customWidth="1"/>
    <col min="10246" max="10246" width="18.5703125" style="36" customWidth="1"/>
    <col min="10247" max="10247" width="15" style="36" customWidth="1"/>
    <col min="10248" max="10248" width="19" style="36" customWidth="1"/>
    <col min="10249" max="10251" width="14.140625" style="36" customWidth="1"/>
    <col min="10252" max="10252" width="13" style="36" customWidth="1"/>
    <col min="10253" max="10253" width="14.28515625" style="36" customWidth="1"/>
    <col min="10254" max="10496" width="9.140625" style="36"/>
    <col min="10497" max="10497" width="51" style="36" customWidth="1"/>
    <col min="10498" max="10498" width="24.5703125" style="36" customWidth="1"/>
    <col min="10499" max="10499" width="29.5703125" style="36" customWidth="1"/>
    <col min="10500" max="10500" width="16.7109375" style="36" customWidth="1"/>
    <col min="10501" max="10501" width="15" style="36" customWidth="1"/>
    <col min="10502" max="10502" width="18.5703125" style="36" customWidth="1"/>
    <col min="10503" max="10503" width="15" style="36" customWidth="1"/>
    <col min="10504" max="10504" width="19" style="36" customWidth="1"/>
    <col min="10505" max="10507" width="14.140625" style="36" customWidth="1"/>
    <col min="10508" max="10508" width="13" style="36" customWidth="1"/>
    <col min="10509" max="10509" width="14.28515625" style="36" customWidth="1"/>
    <col min="10510" max="10752" width="9.140625" style="36"/>
    <col min="10753" max="10753" width="51" style="36" customWidth="1"/>
    <col min="10754" max="10754" width="24.5703125" style="36" customWidth="1"/>
    <col min="10755" max="10755" width="29.5703125" style="36" customWidth="1"/>
    <col min="10756" max="10756" width="16.7109375" style="36" customWidth="1"/>
    <col min="10757" max="10757" width="15" style="36" customWidth="1"/>
    <col min="10758" max="10758" width="18.5703125" style="36" customWidth="1"/>
    <col min="10759" max="10759" width="15" style="36" customWidth="1"/>
    <col min="10760" max="10760" width="19" style="36" customWidth="1"/>
    <col min="10761" max="10763" width="14.140625" style="36" customWidth="1"/>
    <col min="10764" max="10764" width="13" style="36" customWidth="1"/>
    <col min="10765" max="10765" width="14.28515625" style="36" customWidth="1"/>
    <col min="10766" max="11008" width="9.140625" style="36"/>
    <col min="11009" max="11009" width="51" style="36" customWidth="1"/>
    <col min="11010" max="11010" width="24.5703125" style="36" customWidth="1"/>
    <col min="11011" max="11011" width="29.5703125" style="36" customWidth="1"/>
    <col min="11012" max="11012" width="16.7109375" style="36" customWidth="1"/>
    <col min="11013" max="11013" width="15" style="36" customWidth="1"/>
    <col min="11014" max="11014" width="18.5703125" style="36" customWidth="1"/>
    <col min="11015" max="11015" width="15" style="36" customWidth="1"/>
    <col min="11016" max="11016" width="19" style="36" customWidth="1"/>
    <col min="11017" max="11019" width="14.140625" style="36" customWidth="1"/>
    <col min="11020" max="11020" width="13" style="36" customWidth="1"/>
    <col min="11021" max="11021" width="14.28515625" style="36" customWidth="1"/>
    <col min="11022" max="11264" width="9.140625" style="36"/>
    <col min="11265" max="11265" width="51" style="36" customWidth="1"/>
    <col min="11266" max="11266" width="24.5703125" style="36" customWidth="1"/>
    <col min="11267" max="11267" width="29.5703125" style="36" customWidth="1"/>
    <col min="11268" max="11268" width="16.7109375" style="36" customWidth="1"/>
    <col min="11269" max="11269" width="15" style="36" customWidth="1"/>
    <col min="11270" max="11270" width="18.5703125" style="36" customWidth="1"/>
    <col min="11271" max="11271" width="15" style="36" customWidth="1"/>
    <col min="11272" max="11272" width="19" style="36" customWidth="1"/>
    <col min="11273" max="11275" width="14.140625" style="36" customWidth="1"/>
    <col min="11276" max="11276" width="13" style="36" customWidth="1"/>
    <col min="11277" max="11277" width="14.28515625" style="36" customWidth="1"/>
    <col min="11278" max="11520" width="9.140625" style="36"/>
    <col min="11521" max="11521" width="51" style="36" customWidth="1"/>
    <col min="11522" max="11522" width="24.5703125" style="36" customWidth="1"/>
    <col min="11523" max="11523" width="29.5703125" style="36" customWidth="1"/>
    <col min="11524" max="11524" width="16.7109375" style="36" customWidth="1"/>
    <col min="11525" max="11525" width="15" style="36" customWidth="1"/>
    <col min="11526" max="11526" width="18.5703125" style="36" customWidth="1"/>
    <col min="11527" max="11527" width="15" style="36" customWidth="1"/>
    <col min="11528" max="11528" width="19" style="36" customWidth="1"/>
    <col min="11529" max="11531" width="14.140625" style="36" customWidth="1"/>
    <col min="11532" max="11532" width="13" style="36" customWidth="1"/>
    <col min="11533" max="11533" width="14.28515625" style="36" customWidth="1"/>
    <col min="11534" max="11776" width="9.140625" style="36"/>
    <col min="11777" max="11777" width="51" style="36" customWidth="1"/>
    <col min="11778" max="11778" width="24.5703125" style="36" customWidth="1"/>
    <col min="11779" max="11779" width="29.5703125" style="36" customWidth="1"/>
    <col min="11780" max="11780" width="16.7109375" style="36" customWidth="1"/>
    <col min="11781" max="11781" width="15" style="36" customWidth="1"/>
    <col min="11782" max="11782" width="18.5703125" style="36" customWidth="1"/>
    <col min="11783" max="11783" width="15" style="36" customWidth="1"/>
    <col min="11784" max="11784" width="19" style="36" customWidth="1"/>
    <col min="11785" max="11787" width="14.140625" style="36" customWidth="1"/>
    <col min="11788" max="11788" width="13" style="36" customWidth="1"/>
    <col min="11789" max="11789" width="14.28515625" style="36" customWidth="1"/>
    <col min="11790" max="12032" width="9.140625" style="36"/>
    <col min="12033" max="12033" width="51" style="36" customWidth="1"/>
    <col min="12034" max="12034" width="24.5703125" style="36" customWidth="1"/>
    <col min="12035" max="12035" width="29.5703125" style="36" customWidth="1"/>
    <col min="12036" max="12036" width="16.7109375" style="36" customWidth="1"/>
    <col min="12037" max="12037" width="15" style="36" customWidth="1"/>
    <col min="12038" max="12038" width="18.5703125" style="36" customWidth="1"/>
    <col min="12039" max="12039" width="15" style="36" customWidth="1"/>
    <col min="12040" max="12040" width="19" style="36" customWidth="1"/>
    <col min="12041" max="12043" width="14.140625" style="36" customWidth="1"/>
    <col min="12044" max="12044" width="13" style="36" customWidth="1"/>
    <col min="12045" max="12045" width="14.28515625" style="36" customWidth="1"/>
    <col min="12046" max="12288" width="9.140625" style="36"/>
    <col min="12289" max="12289" width="51" style="36" customWidth="1"/>
    <col min="12290" max="12290" width="24.5703125" style="36" customWidth="1"/>
    <col min="12291" max="12291" width="29.5703125" style="36" customWidth="1"/>
    <col min="12292" max="12292" width="16.7109375" style="36" customWidth="1"/>
    <col min="12293" max="12293" width="15" style="36" customWidth="1"/>
    <col min="12294" max="12294" width="18.5703125" style="36" customWidth="1"/>
    <col min="12295" max="12295" width="15" style="36" customWidth="1"/>
    <col min="12296" max="12296" width="19" style="36" customWidth="1"/>
    <col min="12297" max="12299" width="14.140625" style="36" customWidth="1"/>
    <col min="12300" max="12300" width="13" style="36" customWidth="1"/>
    <col min="12301" max="12301" width="14.28515625" style="36" customWidth="1"/>
    <col min="12302" max="12544" width="9.140625" style="36"/>
    <col min="12545" max="12545" width="51" style="36" customWidth="1"/>
    <col min="12546" max="12546" width="24.5703125" style="36" customWidth="1"/>
    <col min="12547" max="12547" width="29.5703125" style="36" customWidth="1"/>
    <col min="12548" max="12548" width="16.7109375" style="36" customWidth="1"/>
    <col min="12549" max="12549" width="15" style="36" customWidth="1"/>
    <col min="12550" max="12550" width="18.5703125" style="36" customWidth="1"/>
    <col min="12551" max="12551" width="15" style="36" customWidth="1"/>
    <col min="12552" max="12552" width="19" style="36" customWidth="1"/>
    <col min="12553" max="12555" width="14.140625" style="36" customWidth="1"/>
    <col min="12556" max="12556" width="13" style="36" customWidth="1"/>
    <col min="12557" max="12557" width="14.28515625" style="36" customWidth="1"/>
    <col min="12558" max="12800" width="9.140625" style="36"/>
    <col min="12801" max="12801" width="51" style="36" customWidth="1"/>
    <col min="12802" max="12802" width="24.5703125" style="36" customWidth="1"/>
    <col min="12803" max="12803" width="29.5703125" style="36" customWidth="1"/>
    <col min="12804" max="12804" width="16.7109375" style="36" customWidth="1"/>
    <col min="12805" max="12805" width="15" style="36" customWidth="1"/>
    <col min="12806" max="12806" width="18.5703125" style="36" customWidth="1"/>
    <col min="12807" max="12807" width="15" style="36" customWidth="1"/>
    <col min="12808" max="12808" width="19" style="36" customWidth="1"/>
    <col min="12809" max="12811" width="14.140625" style="36" customWidth="1"/>
    <col min="12812" max="12812" width="13" style="36" customWidth="1"/>
    <col min="12813" max="12813" width="14.28515625" style="36" customWidth="1"/>
    <col min="12814" max="13056" width="9.140625" style="36"/>
    <col min="13057" max="13057" width="51" style="36" customWidth="1"/>
    <col min="13058" max="13058" width="24.5703125" style="36" customWidth="1"/>
    <col min="13059" max="13059" width="29.5703125" style="36" customWidth="1"/>
    <col min="13060" max="13060" width="16.7109375" style="36" customWidth="1"/>
    <col min="13061" max="13061" width="15" style="36" customWidth="1"/>
    <col min="13062" max="13062" width="18.5703125" style="36" customWidth="1"/>
    <col min="13063" max="13063" width="15" style="36" customWidth="1"/>
    <col min="13064" max="13064" width="19" style="36" customWidth="1"/>
    <col min="13065" max="13067" width="14.140625" style="36" customWidth="1"/>
    <col min="13068" max="13068" width="13" style="36" customWidth="1"/>
    <col min="13069" max="13069" width="14.28515625" style="36" customWidth="1"/>
    <col min="13070" max="13312" width="9.140625" style="36"/>
    <col min="13313" max="13313" width="51" style="36" customWidth="1"/>
    <col min="13314" max="13314" width="24.5703125" style="36" customWidth="1"/>
    <col min="13315" max="13315" width="29.5703125" style="36" customWidth="1"/>
    <col min="13316" max="13316" width="16.7109375" style="36" customWidth="1"/>
    <col min="13317" max="13317" width="15" style="36" customWidth="1"/>
    <col min="13318" max="13318" width="18.5703125" style="36" customWidth="1"/>
    <col min="13319" max="13319" width="15" style="36" customWidth="1"/>
    <col min="13320" max="13320" width="19" style="36" customWidth="1"/>
    <col min="13321" max="13323" width="14.140625" style="36" customWidth="1"/>
    <col min="13324" max="13324" width="13" style="36" customWidth="1"/>
    <col min="13325" max="13325" width="14.28515625" style="36" customWidth="1"/>
    <col min="13326" max="13568" width="9.140625" style="36"/>
    <col min="13569" max="13569" width="51" style="36" customWidth="1"/>
    <col min="13570" max="13570" width="24.5703125" style="36" customWidth="1"/>
    <col min="13571" max="13571" width="29.5703125" style="36" customWidth="1"/>
    <col min="13572" max="13572" width="16.7109375" style="36" customWidth="1"/>
    <col min="13573" max="13573" width="15" style="36" customWidth="1"/>
    <col min="13574" max="13574" width="18.5703125" style="36" customWidth="1"/>
    <col min="13575" max="13575" width="15" style="36" customWidth="1"/>
    <col min="13576" max="13576" width="19" style="36" customWidth="1"/>
    <col min="13577" max="13579" width="14.140625" style="36" customWidth="1"/>
    <col min="13580" max="13580" width="13" style="36" customWidth="1"/>
    <col min="13581" max="13581" width="14.28515625" style="36" customWidth="1"/>
    <col min="13582" max="13824" width="9.140625" style="36"/>
    <col min="13825" max="13825" width="51" style="36" customWidth="1"/>
    <col min="13826" max="13826" width="24.5703125" style="36" customWidth="1"/>
    <col min="13827" max="13827" width="29.5703125" style="36" customWidth="1"/>
    <col min="13828" max="13828" width="16.7109375" style="36" customWidth="1"/>
    <col min="13829" max="13829" width="15" style="36" customWidth="1"/>
    <col min="13830" max="13830" width="18.5703125" style="36" customWidth="1"/>
    <col min="13831" max="13831" width="15" style="36" customWidth="1"/>
    <col min="13832" max="13832" width="19" style="36" customWidth="1"/>
    <col min="13833" max="13835" width="14.140625" style="36" customWidth="1"/>
    <col min="13836" max="13836" width="13" style="36" customWidth="1"/>
    <col min="13837" max="13837" width="14.28515625" style="36" customWidth="1"/>
    <col min="13838" max="14080" width="9.140625" style="36"/>
    <col min="14081" max="14081" width="51" style="36" customWidth="1"/>
    <col min="14082" max="14082" width="24.5703125" style="36" customWidth="1"/>
    <col min="14083" max="14083" width="29.5703125" style="36" customWidth="1"/>
    <col min="14084" max="14084" width="16.7109375" style="36" customWidth="1"/>
    <col min="14085" max="14085" width="15" style="36" customWidth="1"/>
    <col min="14086" max="14086" width="18.5703125" style="36" customWidth="1"/>
    <col min="14087" max="14087" width="15" style="36" customWidth="1"/>
    <col min="14088" max="14088" width="19" style="36" customWidth="1"/>
    <col min="14089" max="14091" width="14.140625" style="36" customWidth="1"/>
    <col min="14092" max="14092" width="13" style="36" customWidth="1"/>
    <col min="14093" max="14093" width="14.28515625" style="36" customWidth="1"/>
    <col min="14094" max="14336" width="9.140625" style="36"/>
    <col min="14337" max="14337" width="51" style="36" customWidth="1"/>
    <col min="14338" max="14338" width="24.5703125" style="36" customWidth="1"/>
    <col min="14339" max="14339" width="29.5703125" style="36" customWidth="1"/>
    <col min="14340" max="14340" width="16.7109375" style="36" customWidth="1"/>
    <col min="14341" max="14341" width="15" style="36" customWidth="1"/>
    <col min="14342" max="14342" width="18.5703125" style="36" customWidth="1"/>
    <col min="14343" max="14343" width="15" style="36" customWidth="1"/>
    <col min="14344" max="14344" width="19" style="36" customWidth="1"/>
    <col min="14345" max="14347" width="14.140625" style="36" customWidth="1"/>
    <col min="14348" max="14348" width="13" style="36" customWidth="1"/>
    <col min="14349" max="14349" width="14.28515625" style="36" customWidth="1"/>
    <col min="14350" max="14592" width="9.140625" style="36"/>
    <col min="14593" max="14593" width="51" style="36" customWidth="1"/>
    <col min="14594" max="14594" width="24.5703125" style="36" customWidth="1"/>
    <col min="14595" max="14595" width="29.5703125" style="36" customWidth="1"/>
    <col min="14596" max="14596" width="16.7109375" style="36" customWidth="1"/>
    <col min="14597" max="14597" width="15" style="36" customWidth="1"/>
    <col min="14598" max="14598" width="18.5703125" style="36" customWidth="1"/>
    <col min="14599" max="14599" width="15" style="36" customWidth="1"/>
    <col min="14600" max="14600" width="19" style="36" customWidth="1"/>
    <col min="14601" max="14603" width="14.140625" style="36" customWidth="1"/>
    <col min="14604" max="14604" width="13" style="36" customWidth="1"/>
    <col min="14605" max="14605" width="14.28515625" style="36" customWidth="1"/>
    <col min="14606" max="14848" width="9.140625" style="36"/>
    <col min="14849" max="14849" width="51" style="36" customWidth="1"/>
    <col min="14850" max="14850" width="24.5703125" style="36" customWidth="1"/>
    <col min="14851" max="14851" width="29.5703125" style="36" customWidth="1"/>
    <col min="14852" max="14852" width="16.7109375" style="36" customWidth="1"/>
    <col min="14853" max="14853" width="15" style="36" customWidth="1"/>
    <col min="14854" max="14854" width="18.5703125" style="36" customWidth="1"/>
    <col min="14855" max="14855" width="15" style="36" customWidth="1"/>
    <col min="14856" max="14856" width="19" style="36" customWidth="1"/>
    <col min="14857" max="14859" width="14.140625" style="36" customWidth="1"/>
    <col min="14860" max="14860" width="13" style="36" customWidth="1"/>
    <col min="14861" max="14861" width="14.28515625" style="36" customWidth="1"/>
    <col min="14862" max="15104" width="9.140625" style="36"/>
    <col min="15105" max="15105" width="51" style="36" customWidth="1"/>
    <col min="15106" max="15106" width="24.5703125" style="36" customWidth="1"/>
    <col min="15107" max="15107" width="29.5703125" style="36" customWidth="1"/>
    <col min="15108" max="15108" width="16.7109375" style="36" customWidth="1"/>
    <col min="15109" max="15109" width="15" style="36" customWidth="1"/>
    <col min="15110" max="15110" width="18.5703125" style="36" customWidth="1"/>
    <col min="15111" max="15111" width="15" style="36" customWidth="1"/>
    <col min="15112" max="15112" width="19" style="36" customWidth="1"/>
    <col min="15113" max="15115" width="14.140625" style="36" customWidth="1"/>
    <col min="15116" max="15116" width="13" style="36" customWidth="1"/>
    <col min="15117" max="15117" width="14.28515625" style="36" customWidth="1"/>
    <col min="15118" max="15360" width="9.140625" style="36"/>
    <col min="15361" max="15361" width="51" style="36" customWidth="1"/>
    <col min="15362" max="15362" width="24.5703125" style="36" customWidth="1"/>
    <col min="15363" max="15363" width="29.5703125" style="36" customWidth="1"/>
    <col min="15364" max="15364" width="16.7109375" style="36" customWidth="1"/>
    <col min="15365" max="15365" width="15" style="36" customWidth="1"/>
    <col min="15366" max="15366" width="18.5703125" style="36" customWidth="1"/>
    <col min="15367" max="15367" width="15" style="36" customWidth="1"/>
    <col min="15368" max="15368" width="19" style="36" customWidth="1"/>
    <col min="15369" max="15371" width="14.140625" style="36" customWidth="1"/>
    <col min="15372" max="15372" width="13" style="36" customWidth="1"/>
    <col min="15373" max="15373" width="14.28515625" style="36" customWidth="1"/>
    <col min="15374" max="15616" width="9.140625" style="36"/>
    <col min="15617" max="15617" width="51" style="36" customWidth="1"/>
    <col min="15618" max="15618" width="24.5703125" style="36" customWidth="1"/>
    <col min="15619" max="15619" width="29.5703125" style="36" customWidth="1"/>
    <col min="15620" max="15620" width="16.7109375" style="36" customWidth="1"/>
    <col min="15621" max="15621" width="15" style="36" customWidth="1"/>
    <col min="15622" max="15622" width="18.5703125" style="36" customWidth="1"/>
    <col min="15623" max="15623" width="15" style="36" customWidth="1"/>
    <col min="15624" max="15624" width="19" style="36" customWidth="1"/>
    <col min="15625" max="15627" width="14.140625" style="36" customWidth="1"/>
    <col min="15628" max="15628" width="13" style="36" customWidth="1"/>
    <col min="15629" max="15629" width="14.28515625" style="36" customWidth="1"/>
    <col min="15630" max="15872" width="9.140625" style="36"/>
    <col min="15873" max="15873" width="51" style="36" customWidth="1"/>
    <col min="15874" max="15874" width="24.5703125" style="36" customWidth="1"/>
    <col min="15875" max="15875" width="29.5703125" style="36" customWidth="1"/>
    <col min="15876" max="15876" width="16.7109375" style="36" customWidth="1"/>
    <col min="15877" max="15877" width="15" style="36" customWidth="1"/>
    <col min="15878" max="15878" width="18.5703125" style="36" customWidth="1"/>
    <col min="15879" max="15879" width="15" style="36" customWidth="1"/>
    <col min="15880" max="15880" width="19" style="36" customWidth="1"/>
    <col min="15881" max="15883" width="14.140625" style="36" customWidth="1"/>
    <col min="15884" max="15884" width="13" style="36" customWidth="1"/>
    <col min="15885" max="15885" width="14.28515625" style="36" customWidth="1"/>
    <col min="15886" max="16128" width="9.140625" style="36"/>
    <col min="16129" max="16129" width="51" style="36" customWidth="1"/>
    <col min="16130" max="16130" width="24.5703125" style="36" customWidth="1"/>
    <col min="16131" max="16131" width="29.5703125" style="36" customWidth="1"/>
    <col min="16132" max="16132" width="16.7109375" style="36" customWidth="1"/>
    <col min="16133" max="16133" width="15" style="36" customWidth="1"/>
    <col min="16134" max="16134" width="18.5703125" style="36" customWidth="1"/>
    <col min="16135" max="16135" width="15" style="36" customWidth="1"/>
    <col min="16136" max="16136" width="19" style="36" customWidth="1"/>
    <col min="16137" max="16139" width="14.140625" style="36" customWidth="1"/>
    <col min="16140" max="16140" width="13" style="36" customWidth="1"/>
    <col min="16141" max="16141" width="14.28515625" style="36" customWidth="1"/>
    <col min="16142" max="16384" width="9.140625" style="36"/>
  </cols>
  <sheetData>
    <row r="1" spans="1:9" x14ac:dyDescent="0.2">
      <c r="B1" s="47"/>
      <c r="C1" s="46"/>
      <c r="D1" s="45"/>
      <c r="E1" s="45"/>
      <c r="F1" s="45"/>
      <c r="G1" s="83"/>
      <c r="H1" s="83" t="s">
        <v>52</v>
      </c>
    </row>
    <row r="2" spans="1:9" ht="45.75" customHeight="1" x14ac:dyDescent="0.2">
      <c r="B2" s="159" t="s">
        <v>90</v>
      </c>
      <c r="C2" s="159"/>
      <c r="D2" s="159"/>
      <c r="E2" s="159"/>
      <c r="F2" s="159"/>
      <c r="G2" s="159"/>
      <c r="H2" s="159"/>
    </row>
    <row r="3" spans="1:9" ht="26.25" customHeight="1" x14ac:dyDescent="0.2">
      <c r="B3" s="90" t="s">
        <v>32</v>
      </c>
      <c r="C3" s="44"/>
      <c r="D3" s="48"/>
      <c r="G3" s="79" t="s">
        <v>15</v>
      </c>
    </row>
    <row r="4" spans="1:9" ht="15" customHeight="1" x14ac:dyDescent="0.2">
      <c r="A4" s="163" t="s">
        <v>0</v>
      </c>
      <c r="B4" s="160" t="s">
        <v>41</v>
      </c>
      <c r="C4" s="160" t="s">
        <v>36</v>
      </c>
      <c r="D4" s="161" t="s">
        <v>9</v>
      </c>
      <c r="E4" s="161" t="s">
        <v>49</v>
      </c>
      <c r="F4" s="161" t="s">
        <v>50</v>
      </c>
      <c r="G4" s="162" t="s">
        <v>8</v>
      </c>
      <c r="H4" s="158" t="s">
        <v>51</v>
      </c>
    </row>
    <row r="5" spans="1:9" ht="66.75" customHeight="1" x14ac:dyDescent="0.2">
      <c r="A5" s="163"/>
      <c r="B5" s="160"/>
      <c r="C5" s="160"/>
      <c r="D5" s="161"/>
      <c r="E5" s="161"/>
      <c r="F5" s="161"/>
      <c r="G5" s="161"/>
      <c r="H5" s="158"/>
    </row>
    <row r="6" spans="1:9" s="43" customFormat="1" ht="18.75" customHeight="1" x14ac:dyDescent="0.25">
      <c r="A6" s="56" t="s">
        <v>34</v>
      </c>
      <c r="B6" s="53">
        <v>2</v>
      </c>
      <c r="C6" s="53">
        <v>3</v>
      </c>
      <c r="D6" s="53">
        <v>4</v>
      </c>
      <c r="E6" s="91">
        <v>5</v>
      </c>
      <c r="F6" s="91">
        <v>6</v>
      </c>
      <c r="G6" s="91">
        <v>7</v>
      </c>
      <c r="H6" s="91">
        <v>8</v>
      </c>
    </row>
    <row r="7" spans="1:9" s="42" customFormat="1" ht="21" customHeight="1" x14ac:dyDescent="0.25">
      <c r="A7" s="163"/>
      <c r="B7" s="160" t="s">
        <v>91</v>
      </c>
      <c r="C7" s="57" t="s">
        <v>35</v>
      </c>
      <c r="D7" s="40">
        <f>D8+D9+D10+D11</f>
        <v>5371168.2938100006</v>
      </c>
      <c r="E7" s="40">
        <f>E8+E9+E10+E11</f>
        <v>5194067.8858100008</v>
      </c>
      <c r="F7" s="40"/>
      <c r="G7" s="40">
        <f>G9+G8+G10+G11</f>
        <v>1105568.5084200001</v>
      </c>
      <c r="H7" s="94"/>
    </row>
    <row r="8" spans="1:9" s="42" customFormat="1" ht="21" customHeight="1" x14ac:dyDescent="0.25">
      <c r="A8" s="163"/>
      <c r="B8" s="160"/>
      <c r="C8" s="57" t="s">
        <v>7</v>
      </c>
      <c r="D8" s="40">
        <f>D13+D23+D38+D68</f>
        <v>1065291.5</v>
      </c>
      <c r="E8" s="40">
        <f>E13+E23+E38+E68</f>
        <v>1065291.5</v>
      </c>
      <c r="F8" s="40"/>
      <c r="G8" s="40">
        <f>G13+G23+G38+G68</f>
        <v>198814.948</v>
      </c>
      <c r="H8" s="95"/>
    </row>
    <row r="9" spans="1:9" s="42" customFormat="1" ht="21" customHeight="1" x14ac:dyDescent="0.25">
      <c r="A9" s="163"/>
      <c r="B9" s="160"/>
      <c r="C9" s="57" t="s">
        <v>6</v>
      </c>
      <c r="D9" s="40">
        <f>D14+D24+D39+D69+D79+D89+D99+D109+D119++D129</f>
        <v>4128776.3858100004</v>
      </c>
      <c r="E9" s="40">
        <f>E14+E24+E39+E69+E79+E89+E99+E109+E119+E129</f>
        <v>4128776.3858100004</v>
      </c>
      <c r="F9" s="40"/>
      <c r="G9" s="40">
        <f>G107+G117+G134+G14+G24+G39+G69+G79+G89+G99</f>
        <v>906753.56042000011</v>
      </c>
      <c r="H9" s="95"/>
      <c r="I9" s="58"/>
    </row>
    <row r="10" spans="1:9" s="42" customFormat="1" ht="21" customHeight="1" x14ac:dyDescent="0.25">
      <c r="A10" s="163"/>
      <c r="B10" s="160"/>
      <c r="C10" s="57" t="s">
        <v>22</v>
      </c>
      <c r="D10" s="40">
        <f t="shared" ref="D10:D11" si="0">D15+D25+D40+D70+D80+D90+D100+D110+D120+D130</f>
        <v>0</v>
      </c>
      <c r="E10" s="40">
        <f t="shared" ref="E10:E11" si="1">E15+E25+E40+E70+E80+E90+E100+E110+E120+E130</f>
        <v>0</v>
      </c>
      <c r="F10" s="40"/>
      <c r="G10" s="40">
        <v>0</v>
      </c>
      <c r="H10" s="95"/>
      <c r="I10" s="52"/>
    </row>
    <row r="11" spans="1:9" s="41" customFormat="1" ht="21" customHeight="1" x14ac:dyDescent="0.25">
      <c r="A11" s="163"/>
      <c r="B11" s="160"/>
      <c r="C11" s="54" t="s">
        <v>23</v>
      </c>
      <c r="D11" s="40">
        <f t="shared" si="0"/>
        <v>177100.408</v>
      </c>
      <c r="E11" s="40">
        <f t="shared" si="1"/>
        <v>0</v>
      </c>
      <c r="F11" s="40"/>
      <c r="G11" s="40">
        <v>0</v>
      </c>
      <c r="H11" s="95"/>
    </row>
    <row r="12" spans="1:9" s="42" customFormat="1" ht="21" customHeight="1" x14ac:dyDescent="0.25">
      <c r="A12" s="149" t="s">
        <v>34</v>
      </c>
      <c r="B12" s="155" t="s">
        <v>71</v>
      </c>
      <c r="C12" s="57" t="s">
        <v>35</v>
      </c>
      <c r="D12" s="40">
        <f>D17</f>
        <v>67815.839999999997</v>
      </c>
      <c r="E12" s="40">
        <f>E17</f>
        <v>67815.839999999997</v>
      </c>
      <c r="F12" s="40"/>
      <c r="G12" s="40">
        <f>G17</f>
        <v>48000</v>
      </c>
      <c r="H12" s="40"/>
    </row>
    <row r="13" spans="1:9" s="42" customFormat="1" ht="21" customHeight="1" x14ac:dyDescent="0.25">
      <c r="A13" s="150"/>
      <c r="B13" s="156"/>
      <c r="C13" s="39" t="s">
        <v>7</v>
      </c>
      <c r="D13" s="104">
        <f t="shared" ref="D13:G16" si="2">D18</f>
        <v>45600</v>
      </c>
      <c r="E13" s="104">
        <f t="shared" si="2"/>
        <v>45600</v>
      </c>
      <c r="F13" s="104"/>
      <c r="G13" s="104">
        <f t="shared" si="2"/>
        <v>45600</v>
      </c>
      <c r="H13" s="40"/>
    </row>
    <row r="14" spans="1:9" s="42" customFormat="1" ht="21" customHeight="1" x14ac:dyDescent="0.25">
      <c r="A14" s="150"/>
      <c r="B14" s="156"/>
      <c r="C14" s="39" t="s">
        <v>6</v>
      </c>
      <c r="D14" s="104">
        <f t="shared" si="2"/>
        <v>22215.84</v>
      </c>
      <c r="E14" s="104">
        <f t="shared" si="2"/>
        <v>22215.84</v>
      </c>
      <c r="F14" s="104"/>
      <c r="G14" s="104">
        <f>G19</f>
        <v>2400</v>
      </c>
      <c r="H14" s="40"/>
      <c r="I14" s="58"/>
    </row>
    <row r="15" spans="1:9" s="42" customFormat="1" ht="21" customHeight="1" x14ac:dyDescent="0.25">
      <c r="A15" s="150"/>
      <c r="B15" s="156"/>
      <c r="C15" s="39" t="s">
        <v>22</v>
      </c>
      <c r="D15" s="104">
        <f t="shared" si="2"/>
        <v>0</v>
      </c>
      <c r="E15" s="104">
        <f t="shared" si="2"/>
        <v>0</v>
      </c>
      <c r="F15" s="104"/>
      <c r="G15" s="104">
        <v>0</v>
      </c>
      <c r="H15" s="40"/>
      <c r="I15" s="52"/>
    </row>
    <row r="16" spans="1:9" s="41" customFormat="1" ht="21" customHeight="1" x14ac:dyDescent="0.25">
      <c r="A16" s="151"/>
      <c r="B16" s="157"/>
      <c r="C16" s="55" t="s">
        <v>23</v>
      </c>
      <c r="D16" s="104">
        <f t="shared" si="2"/>
        <v>0</v>
      </c>
      <c r="E16" s="104">
        <f t="shared" si="2"/>
        <v>0</v>
      </c>
      <c r="F16" s="104"/>
      <c r="G16" s="104">
        <v>0</v>
      </c>
      <c r="H16" s="40"/>
    </row>
    <row r="17" spans="1:9" s="42" customFormat="1" ht="21" customHeight="1" x14ac:dyDescent="0.25">
      <c r="A17" s="152" t="s">
        <v>10</v>
      </c>
      <c r="B17" s="146" t="s">
        <v>92</v>
      </c>
      <c r="C17" s="57" t="s">
        <v>35</v>
      </c>
      <c r="D17" s="40">
        <f>D18+D19+D20+D21</f>
        <v>67815.839999999997</v>
      </c>
      <c r="E17" s="40">
        <f>E18+E19+E20+E21</f>
        <v>67815.839999999997</v>
      </c>
      <c r="F17" s="40"/>
      <c r="G17" s="40">
        <f>G18+G19</f>
        <v>48000</v>
      </c>
      <c r="H17" s="94"/>
    </row>
    <row r="18" spans="1:9" s="42" customFormat="1" ht="21" customHeight="1" x14ac:dyDescent="0.25">
      <c r="A18" s="153"/>
      <c r="B18" s="147"/>
      <c r="C18" s="39" t="s">
        <v>7</v>
      </c>
      <c r="D18" s="104">
        <v>45600</v>
      </c>
      <c r="E18" s="104">
        <v>45600</v>
      </c>
      <c r="F18" s="104"/>
      <c r="G18" s="104">
        <v>45600</v>
      </c>
      <c r="H18" s="105"/>
    </row>
    <row r="19" spans="1:9" s="42" customFormat="1" ht="21" customHeight="1" x14ac:dyDescent="0.25">
      <c r="A19" s="153"/>
      <c r="B19" s="147"/>
      <c r="C19" s="39" t="s">
        <v>6</v>
      </c>
      <c r="D19" s="104">
        <v>22215.84</v>
      </c>
      <c r="E19" s="104">
        <v>22215.84</v>
      </c>
      <c r="F19" s="104"/>
      <c r="G19" s="104">
        <v>2400</v>
      </c>
      <c r="H19" s="105"/>
      <c r="I19" s="58"/>
    </row>
    <row r="20" spans="1:9" s="42" customFormat="1" ht="21" customHeight="1" x14ac:dyDescent="0.25">
      <c r="A20" s="153"/>
      <c r="B20" s="147"/>
      <c r="C20" s="39" t="s">
        <v>22</v>
      </c>
      <c r="D20" s="104">
        <v>0</v>
      </c>
      <c r="E20" s="104">
        <v>0</v>
      </c>
      <c r="F20" s="104"/>
      <c r="G20" s="104">
        <v>0</v>
      </c>
      <c r="H20" s="105"/>
      <c r="I20" s="52"/>
    </row>
    <row r="21" spans="1:9" s="41" customFormat="1" ht="21" customHeight="1" x14ac:dyDescent="0.25">
      <c r="A21" s="154"/>
      <c r="B21" s="148"/>
      <c r="C21" s="55" t="s">
        <v>23</v>
      </c>
      <c r="D21" s="104">
        <v>0</v>
      </c>
      <c r="E21" s="104">
        <v>0</v>
      </c>
      <c r="F21" s="104"/>
      <c r="G21" s="104">
        <v>0</v>
      </c>
      <c r="H21" s="105"/>
    </row>
    <row r="22" spans="1:9" s="42" customFormat="1" ht="21" customHeight="1" x14ac:dyDescent="0.25">
      <c r="A22" s="149" t="s">
        <v>111</v>
      </c>
      <c r="B22" s="155" t="s">
        <v>93</v>
      </c>
      <c r="C22" s="57" t="s">
        <v>35</v>
      </c>
      <c r="D22" s="40">
        <f>D27+D32</f>
        <v>23074.315999999999</v>
      </c>
      <c r="E22" s="40">
        <f>E27+E32</f>
        <v>23074.315999999999</v>
      </c>
      <c r="F22" s="40"/>
      <c r="G22" s="40">
        <v>0</v>
      </c>
      <c r="H22" s="94"/>
    </row>
    <row r="23" spans="1:9" s="42" customFormat="1" ht="21" customHeight="1" x14ac:dyDescent="0.25">
      <c r="A23" s="150"/>
      <c r="B23" s="156"/>
      <c r="C23" s="39" t="s">
        <v>7</v>
      </c>
      <c r="D23" s="104">
        <f t="shared" ref="D23:E26" si="3">D28+D33</f>
        <v>21920.6</v>
      </c>
      <c r="E23" s="104">
        <f t="shared" si="3"/>
        <v>21920.6</v>
      </c>
      <c r="F23" s="40"/>
      <c r="G23" s="104">
        <v>0</v>
      </c>
      <c r="H23" s="97"/>
    </row>
    <row r="24" spans="1:9" s="42" customFormat="1" ht="21" customHeight="1" x14ac:dyDescent="0.25">
      <c r="A24" s="150"/>
      <c r="B24" s="156"/>
      <c r="C24" s="39" t="s">
        <v>6</v>
      </c>
      <c r="D24" s="104">
        <f t="shared" si="3"/>
        <v>1153.7159999999999</v>
      </c>
      <c r="E24" s="104">
        <f t="shared" si="3"/>
        <v>1153.7159999999999</v>
      </c>
      <c r="F24" s="40"/>
      <c r="G24" s="104">
        <v>0</v>
      </c>
      <c r="H24" s="97"/>
      <c r="I24" s="58"/>
    </row>
    <row r="25" spans="1:9" s="42" customFormat="1" ht="21" customHeight="1" x14ac:dyDescent="0.25">
      <c r="A25" s="150"/>
      <c r="B25" s="156"/>
      <c r="C25" s="39" t="s">
        <v>22</v>
      </c>
      <c r="D25" s="104">
        <f t="shared" si="3"/>
        <v>0</v>
      </c>
      <c r="E25" s="104">
        <f t="shared" si="3"/>
        <v>0</v>
      </c>
      <c r="F25" s="40"/>
      <c r="G25" s="104">
        <v>0</v>
      </c>
      <c r="H25" s="97"/>
      <c r="I25" s="52"/>
    </row>
    <row r="26" spans="1:9" s="41" customFormat="1" ht="21" customHeight="1" x14ac:dyDescent="0.25">
      <c r="A26" s="151"/>
      <c r="B26" s="157"/>
      <c r="C26" s="55" t="s">
        <v>23</v>
      </c>
      <c r="D26" s="104">
        <f t="shared" si="3"/>
        <v>0</v>
      </c>
      <c r="E26" s="104">
        <f t="shared" si="3"/>
        <v>0</v>
      </c>
      <c r="F26" s="40"/>
      <c r="G26" s="104">
        <v>0</v>
      </c>
      <c r="H26" s="97"/>
    </row>
    <row r="27" spans="1:9" s="42" customFormat="1" ht="21" customHeight="1" x14ac:dyDescent="0.25">
      <c r="A27" s="152" t="s">
        <v>86</v>
      </c>
      <c r="B27" s="146" t="s">
        <v>94</v>
      </c>
      <c r="C27" s="57" t="s">
        <v>35</v>
      </c>
      <c r="D27" s="40">
        <f>D28+D29+D30+D31</f>
        <v>6506.1050000000005</v>
      </c>
      <c r="E27" s="40">
        <f>E28+E29+E30+E31</f>
        <v>6506.1050000000005</v>
      </c>
      <c r="F27" s="40"/>
      <c r="G27" s="40">
        <v>0</v>
      </c>
      <c r="H27" s="94"/>
    </row>
    <row r="28" spans="1:9" s="42" customFormat="1" ht="21" customHeight="1" x14ac:dyDescent="0.25">
      <c r="A28" s="153"/>
      <c r="B28" s="147"/>
      <c r="C28" s="39" t="s">
        <v>7</v>
      </c>
      <c r="D28" s="104">
        <f>E28</f>
        <v>6180.8</v>
      </c>
      <c r="E28" s="104">
        <v>6180.8</v>
      </c>
      <c r="F28" s="104"/>
      <c r="G28" s="104">
        <v>0</v>
      </c>
      <c r="H28" s="105"/>
    </row>
    <row r="29" spans="1:9" s="42" customFormat="1" ht="21" customHeight="1" x14ac:dyDescent="0.25">
      <c r="A29" s="153"/>
      <c r="B29" s="147"/>
      <c r="C29" s="39" t="s">
        <v>6</v>
      </c>
      <c r="D29" s="104">
        <f>E29</f>
        <v>325.30500000000001</v>
      </c>
      <c r="E29" s="104">
        <v>325.30500000000001</v>
      </c>
      <c r="F29" s="104"/>
      <c r="G29" s="104">
        <v>0</v>
      </c>
      <c r="H29" s="105"/>
      <c r="I29" s="58"/>
    </row>
    <row r="30" spans="1:9" s="42" customFormat="1" ht="21" customHeight="1" x14ac:dyDescent="0.25">
      <c r="A30" s="153"/>
      <c r="B30" s="147"/>
      <c r="C30" s="39" t="s">
        <v>22</v>
      </c>
      <c r="D30" s="104">
        <v>0</v>
      </c>
      <c r="E30" s="104">
        <v>0</v>
      </c>
      <c r="F30" s="104"/>
      <c r="G30" s="104">
        <v>0</v>
      </c>
      <c r="H30" s="105"/>
      <c r="I30" s="52"/>
    </row>
    <row r="31" spans="1:9" s="41" customFormat="1" ht="21" customHeight="1" x14ac:dyDescent="0.25">
      <c r="A31" s="154"/>
      <c r="B31" s="148"/>
      <c r="C31" s="55" t="s">
        <v>23</v>
      </c>
      <c r="D31" s="104">
        <v>0</v>
      </c>
      <c r="E31" s="104">
        <v>0</v>
      </c>
      <c r="F31" s="104"/>
      <c r="G31" s="104">
        <v>0</v>
      </c>
      <c r="H31" s="105"/>
    </row>
    <row r="32" spans="1:9" s="42" customFormat="1" ht="21" customHeight="1" x14ac:dyDescent="0.25">
      <c r="A32" s="152" t="s">
        <v>87</v>
      </c>
      <c r="B32" s="146" t="s">
        <v>95</v>
      </c>
      <c r="C32" s="57" t="s">
        <v>35</v>
      </c>
      <c r="D32" s="40">
        <f>D33+D34+D35+D36</f>
        <v>16568.210999999999</v>
      </c>
      <c r="E32" s="40">
        <f>E33+E34+E35+E36</f>
        <v>16568.210999999999</v>
      </c>
      <c r="F32" s="40"/>
      <c r="G32" s="40">
        <v>0</v>
      </c>
      <c r="H32" s="94"/>
    </row>
    <row r="33" spans="1:9" s="42" customFormat="1" ht="21" customHeight="1" x14ac:dyDescent="0.25">
      <c r="A33" s="153"/>
      <c r="B33" s="147"/>
      <c r="C33" s="39" t="s">
        <v>7</v>
      </c>
      <c r="D33" s="104">
        <f>E33</f>
        <v>15739.8</v>
      </c>
      <c r="E33" s="104">
        <v>15739.8</v>
      </c>
      <c r="F33" s="104"/>
      <c r="G33" s="104">
        <v>0</v>
      </c>
      <c r="H33" s="105"/>
    </row>
    <row r="34" spans="1:9" s="42" customFormat="1" ht="21" customHeight="1" x14ac:dyDescent="0.25">
      <c r="A34" s="153"/>
      <c r="B34" s="147"/>
      <c r="C34" s="39" t="s">
        <v>6</v>
      </c>
      <c r="D34" s="104">
        <f>E34</f>
        <v>828.41099999999994</v>
      </c>
      <c r="E34" s="104">
        <v>828.41099999999994</v>
      </c>
      <c r="F34" s="104"/>
      <c r="G34" s="104">
        <v>0</v>
      </c>
      <c r="H34" s="105"/>
      <c r="I34" s="58"/>
    </row>
    <row r="35" spans="1:9" s="42" customFormat="1" ht="21" customHeight="1" x14ac:dyDescent="0.25">
      <c r="A35" s="153"/>
      <c r="B35" s="147"/>
      <c r="C35" s="39" t="s">
        <v>22</v>
      </c>
      <c r="D35" s="104">
        <v>0</v>
      </c>
      <c r="E35" s="104">
        <v>0</v>
      </c>
      <c r="F35" s="104"/>
      <c r="G35" s="104">
        <v>0</v>
      </c>
      <c r="H35" s="105"/>
      <c r="I35" s="52"/>
    </row>
    <row r="36" spans="1:9" s="41" customFormat="1" ht="21" customHeight="1" x14ac:dyDescent="0.25">
      <c r="A36" s="154"/>
      <c r="B36" s="148"/>
      <c r="C36" s="55" t="s">
        <v>23</v>
      </c>
      <c r="D36" s="104">
        <v>0</v>
      </c>
      <c r="E36" s="104">
        <v>0</v>
      </c>
      <c r="F36" s="104"/>
      <c r="G36" s="104">
        <v>0</v>
      </c>
      <c r="H36" s="105"/>
    </row>
    <row r="37" spans="1:9" s="42" customFormat="1" ht="21" customHeight="1" x14ac:dyDescent="0.25">
      <c r="A37" s="149" t="s">
        <v>112</v>
      </c>
      <c r="B37" s="155" t="s">
        <v>73</v>
      </c>
      <c r="C37" s="57" t="s">
        <v>35</v>
      </c>
      <c r="D37" s="40">
        <f>D42+D47+D52+D57+D62</f>
        <v>661144.01300000004</v>
      </c>
      <c r="E37" s="40">
        <f>E42+E47+E52+E57+E62</f>
        <v>661144.01300000004</v>
      </c>
      <c r="F37" s="40"/>
      <c r="G37" s="40">
        <f>G57</f>
        <v>12981.579</v>
      </c>
      <c r="H37" s="94"/>
    </row>
    <row r="38" spans="1:9" s="42" customFormat="1" ht="21" customHeight="1" x14ac:dyDescent="0.25">
      <c r="A38" s="150"/>
      <c r="B38" s="156"/>
      <c r="C38" s="39" t="s">
        <v>7</v>
      </c>
      <c r="D38" s="104">
        <f t="shared" ref="D38:E39" si="4">D43+D48+D53+D58+D63</f>
        <v>567877.5</v>
      </c>
      <c r="E38" s="104">
        <f t="shared" si="4"/>
        <v>567877.5</v>
      </c>
      <c r="F38" s="104"/>
      <c r="G38" s="104">
        <f t="shared" ref="G38:G39" si="5">G58</f>
        <v>12332.5</v>
      </c>
      <c r="H38" s="105"/>
    </row>
    <row r="39" spans="1:9" s="42" customFormat="1" ht="21" customHeight="1" x14ac:dyDescent="0.25">
      <c r="A39" s="150"/>
      <c r="B39" s="156"/>
      <c r="C39" s="39" t="s">
        <v>6</v>
      </c>
      <c r="D39" s="104">
        <f t="shared" si="4"/>
        <v>93266.513000000006</v>
      </c>
      <c r="E39" s="104">
        <f t="shared" si="4"/>
        <v>93266.513000000006</v>
      </c>
      <c r="F39" s="104"/>
      <c r="G39" s="104">
        <f t="shared" si="5"/>
        <v>649.07899999999995</v>
      </c>
      <c r="H39" s="105"/>
      <c r="I39" s="58"/>
    </row>
    <row r="40" spans="1:9" s="42" customFormat="1" ht="21" customHeight="1" x14ac:dyDescent="0.25">
      <c r="A40" s="150"/>
      <c r="B40" s="156"/>
      <c r="C40" s="39" t="s">
        <v>22</v>
      </c>
      <c r="D40" s="104">
        <f t="shared" ref="D40:D41" si="6">D45</f>
        <v>0</v>
      </c>
      <c r="E40" s="104">
        <v>0</v>
      </c>
      <c r="F40" s="104"/>
      <c r="G40" s="104">
        <v>0</v>
      </c>
      <c r="H40" s="105"/>
      <c r="I40" s="52"/>
    </row>
    <row r="41" spans="1:9" s="41" customFormat="1" ht="21" customHeight="1" x14ac:dyDescent="0.25">
      <c r="A41" s="151"/>
      <c r="B41" s="157"/>
      <c r="C41" s="55" t="s">
        <v>23</v>
      </c>
      <c r="D41" s="104">
        <f t="shared" si="6"/>
        <v>0</v>
      </c>
      <c r="E41" s="104">
        <v>0</v>
      </c>
      <c r="F41" s="104"/>
      <c r="G41" s="104">
        <v>0</v>
      </c>
      <c r="H41" s="105"/>
    </row>
    <row r="42" spans="1:9" s="42" customFormat="1" ht="21" customHeight="1" x14ac:dyDescent="0.25">
      <c r="A42" s="152" t="s">
        <v>78</v>
      </c>
      <c r="B42" s="146" t="s">
        <v>129</v>
      </c>
      <c r="C42" s="57" t="s">
        <v>35</v>
      </c>
      <c r="D42" s="40">
        <f>D43+D44+D45+D46</f>
        <v>315789.47399999999</v>
      </c>
      <c r="E42" s="40">
        <f>E43+E44+E45+E46</f>
        <v>315789.47399999999</v>
      </c>
      <c r="F42" s="40"/>
      <c r="G42" s="40">
        <v>0</v>
      </c>
      <c r="H42" s="94"/>
    </row>
    <row r="43" spans="1:9" s="42" customFormat="1" ht="21" customHeight="1" x14ac:dyDescent="0.25">
      <c r="A43" s="153"/>
      <c r="B43" s="147"/>
      <c r="C43" s="39" t="s">
        <v>7</v>
      </c>
      <c r="D43" s="104">
        <f>E43</f>
        <v>300000</v>
      </c>
      <c r="E43" s="104">
        <v>300000</v>
      </c>
      <c r="F43" s="104"/>
      <c r="G43" s="104">
        <v>0</v>
      </c>
      <c r="H43" s="105"/>
    </row>
    <row r="44" spans="1:9" s="42" customFormat="1" ht="21" customHeight="1" x14ac:dyDescent="0.25">
      <c r="A44" s="153"/>
      <c r="B44" s="147"/>
      <c r="C44" s="39" t="s">
        <v>6</v>
      </c>
      <c r="D44" s="104">
        <f>E44</f>
        <v>15789.474</v>
      </c>
      <c r="E44" s="104">
        <v>15789.474</v>
      </c>
      <c r="F44" s="104"/>
      <c r="G44" s="104">
        <v>0</v>
      </c>
      <c r="H44" s="105"/>
      <c r="I44" s="58"/>
    </row>
    <row r="45" spans="1:9" s="42" customFormat="1" ht="21" customHeight="1" x14ac:dyDescent="0.25">
      <c r="A45" s="153"/>
      <c r="B45" s="147"/>
      <c r="C45" s="39" t="s">
        <v>22</v>
      </c>
      <c r="D45" s="104">
        <v>0</v>
      </c>
      <c r="E45" s="104">
        <v>0</v>
      </c>
      <c r="F45" s="104"/>
      <c r="G45" s="104">
        <v>0</v>
      </c>
      <c r="H45" s="105"/>
      <c r="I45" s="52"/>
    </row>
    <row r="46" spans="1:9" s="41" customFormat="1" ht="21" customHeight="1" x14ac:dyDescent="0.25">
      <c r="A46" s="154"/>
      <c r="B46" s="148"/>
      <c r="C46" s="55" t="s">
        <v>23</v>
      </c>
      <c r="D46" s="104">
        <v>0</v>
      </c>
      <c r="E46" s="104">
        <v>0</v>
      </c>
      <c r="F46" s="104"/>
      <c r="G46" s="104">
        <v>0</v>
      </c>
      <c r="H46" s="105"/>
    </row>
    <row r="47" spans="1:9" s="42" customFormat="1" ht="21" customHeight="1" x14ac:dyDescent="0.25">
      <c r="A47" s="152" t="s">
        <v>113</v>
      </c>
      <c r="B47" s="146" t="s">
        <v>96</v>
      </c>
      <c r="C47" s="57" t="s">
        <v>35</v>
      </c>
      <c r="D47" s="40">
        <f>D48+D49+D50+D51</f>
        <v>283377.96000000002</v>
      </c>
      <c r="E47" s="40">
        <f>E48+E49+E50+E51</f>
        <v>283377.96000000002</v>
      </c>
      <c r="F47" s="40"/>
      <c r="G47" s="40">
        <v>0</v>
      </c>
      <c r="H47" s="94"/>
    </row>
    <row r="48" spans="1:9" s="42" customFormat="1" ht="21" customHeight="1" x14ac:dyDescent="0.25">
      <c r="A48" s="153"/>
      <c r="B48" s="147"/>
      <c r="C48" s="39" t="s">
        <v>7</v>
      </c>
      <c r="D48" s="104">
        <f>E48</f>
        <v>209000</v>
      </c>
      <c r="E48" s="104">
        <v>209000</v>
      </c>
      <c r="F48" s="104"/>
      <c r="G48" s="104">
        <v>0</v>
      </c>
      <c r="H48" s="105"/>
    </row>
    <row r="49" spans="1:9" s="42" customFormat="1" ht="21" customHeight="1" x14ac:dyDescent="0.25">
      <c r="A49" s="153"/>
      <c r="B49" s="147"/>
      <c r="C49" s="39" t="s">
        <v>6</v>
      </c>
      <c r="D49" s="104">
        <f>E49</f>
        <v>74377.960000000006</v>
      </c>
      <c r="E49" s="104">
        <v>74377.960000000006</v>
      </c>
      <c r="F49" s="104"/>
      <c r="G49" s="104">
        <v>0</v>
      </c>
      <c r="H49" s="105"/>
      <c r="I49" s="58"/>
    </row>
    <row r="50" spans="1:9" s="42" customFormat="1" ht="21" customHeight="1" x14ac:dyDescent="0.25">
      <c r="A50" s="153"/>
      <c r="B50" s="147"/>
      <c r="C50" s="39" t="s">
        <v>22</v>
      </c>
      <c r="D50" s="104">
        <v>0</v>
      </c>
      <c r="E50" s="104">
        <v>0</v>
      </c>
      <c r="F50" s="104"/>
      <c r="G50" s="104">
        <v>0</v>
      </c>
      <c r="H50" s="105"/>
      <c r="I50" s="52"/>
    </row>
    <row r="51" spans="1:9" s="41" customFormat="1" ht="21" customHeight="1" x14ac:dyDescent="0.25">
      <c r="A51" s="154"/>
      <c r="B51" s="148"/>
      <c r="C51" s="55" t="s">
        <v>23</v>
      </c>
      <c r="D51" s="104">
        <v>0</v>
      </c>
      <c r="E51" s="104">
        <v>0</v>
      </c>
      <c r="F51" s="104"/>
      <c r="G51" s="104">
        <v>0</v>
      </c>
      <c r="H51" s="105"/>
    </row>
    <row r="52" spans="1:9" s="42" customFormat="1" ht="21" customHeight="1" x14ac:dyDescent="0.25">
      <c r="A52" s="152" t="s">
        <v>114</v>
      </c>
      <c r="B52" s="146" t="s">
        <v>97</v>
      </c>
      <c r="C52" s="57" t="s">
        <v>35</v>
      </c>
      <c r="D52" s="40">
        <f>E52</f>
        <v>28995</v>
      </c>
      <c r="E52" s="40">
        <f>E53+E54+E56+E55</f>
        <v>28995</v>
      </c>
      <c r="F52" s="40"/>
      <c r="G52" s="40">
        <v>0</v>
      </c>
      <c r="H52" s="94"/>
    </row>
    <row r="53" spans="1:9" s="42" customFormat="1" ht="21" customHeight="1" x14ac:dyDescent="0.25">
      <c r="A53" s="153"/>
      <c r="B53" s="147"/>
      <c r="C53" s="39" t="s">
        <v>7</v>
      </c>
      <c r="D53" s="104">
        <f>E53</f>
        <v>27545</v>
      </c>
      <c r="E53" s="104">
        <v>27545</v>
      </c>
      <c r="F53" s="104"/>
      <c r="G53" s="104">
        <v>0</v>
      </c>
      <c r="H53" s="105"/>
    </row>
    <row r="54" spans="1:9" s="42" customFormat="1" ht="21" customHeight="1" x14ac:dyDescent="0.25">
      <c r="A54" s="153"/>
      <c r="B54" s="147"/>
      <c r="C54" s="39" t="s">
        <v>6</v>
      </c>
      <c r="D54" s="104">
        <f t="shared" ref="D54:D56" si="7">E54</f>
        <v>1450</v>
      </c>
      <c r="E54" s="104">
        <v>1450</v>
      </c>
      <c r="F54" s="104"/>
      <c r="G54" s="104">
        <v>0</v>
      </c>
      <c r="H54" s="105"/>
      <c r="I54" s="58"/>
    </row>
    <row r="55" spans="1:9" s="42" customFormat="1" ht="21" customHeight="1" x14ac:dyDescent="0.25">
      <c r="A55" s="153"/>
      <c r="B55" s="147"/>
      <c r="C55" s="39" t="s">
        <v>22</v>
      </c>
      <c r="D55" s="104">
        <f t="shared" si="7"/>
        <v>0</v>
      </c>
      <c r="E55" s="104">
        <v>0</v>
      </c>
      <c r="F55" s="104"/>
      <c r="G55" s="104">
        <v>0</v>
      </c>
      <c r="H55" s="105"/>
      <c r="I55" s="52"/>
    </row>
    <row r="56" spans="1:9" s="41" customFormat="1" ht="21" customHeight="1" x14ac:dyDescent="0.25">
      <c r="A56" s="154"/>
      <c r="B56" s="148"/>
      <c r="C56" s="55" t="s">
        <v>23</v>
      </c>
      <c r="D56" s="104">
        <f t="shared" si="7"/>
        <v>0</v>
      </c>
      <c r="E56" s="104">
        <v>0</v>
      </c>
      <c r="F56" s="104"/>
      <c r="G56" s="104">
        <v>0</v>
      </c>
      <c r="H56" s="105"/>
    </row>
    <row r="57" spans="1:9" s="42" customFormat="1" ht="21" customHeight="1" x14ac:dyDescent="0.25">
      <c r="A57" s="152" t="s">
        <v>115</v>
      </c>
      <c r="B57" s="146" t="s">
        <v>98</v>
      </c>
      <c r="C57" s="57" t="s">
        <v>35</v>
      </c>
      <c r="D57" s="40">
        <f>E57</f>
        <v>12981.579</v>
      </c>
      <c r="E57" s="40">
        <f>E58+E59+E61+E60</f>
        <v>12981.579</v>
      </c>
      <c r="F57" s="40"/>
      <c r="G57" s="40">
        <f>G58+G59</f>
        <v>12981.579</v>
      </c>
      <c r="H57" s="94"/>
    </row>
    <row r="58" spans="1:9" s="42" customFormat="1" ht="21" customHeight="1" x14ac:dyDescent="0.25">
      <c r="A58" s="153"/>
      <c r="B58" s="147"/>
      <c r="C58" s="39" t="s">
        <v>7</v>
      </c>
      <c r="D58" s="104">
        <f>E58</f>
        <v>12332.5</v>
      </c>
      <c r="E58" s="104">
        <v>12332.5</v>
      </c>
      <c r="F58" s="104"/>
      <c r="G58" s="104">
        <v>12332.5</v>
      </c>
      <c r="H58" s="105"/>
    </row>
    <row r="59" spans="1:9" s="42" customFormat="1" ht="21" customHeight="1" x14ac:dyDescent="0.25">
      <c r="A59" s="153"/>
      <c r="B59" s="147"/>
      <c r="C59" s="39" t="s">
        <v>6</v>
      </c>
      <c r="D59" s="104">
        <f>E59</f>
        <v>649.07899999999995</v>
      </c>
      <c r="E59" s="104">
        <v>649.07899999999995</v>
      </c>
      <c r="F59" s="104"/>
      <c r="G59" s="104">
        <v>649.07899999999995</v>
      </c>
      <c r="H59" s="105"/>
      <c r="I59" s="58"/>
    </row>
    <row r="60" spans="1:9" s="42" customFormat="1" ht="21" customHeight="1" x14ac:dyDescent="0.25">
      <c r="A60" s="153"/>
      <c r="B60" s="147"/>
      <c r="C60" s="39" t="s">
        <v>22</v>
      </c>
      <c r="D60" s="104">
        <v>0</v>
      </c>
      <c r="E60" s="104">
        <v>0</v>
      </c>
      <c r="F60" s="104"/>
      <c r="G60" s="104">
        <v>0</v>
      </c>
      <c r="H60" s="105"/>
      <c r="I60" s="52"/>
    </row>
    <row r="61" spans="1:9" s="41" customFormat="1" ht="21" customHeight="1" x14ac:dyDescent="0.25">
      <c r="A61" s="154"/>
      <c r="B61" s="148"/>
      <c r="C61" s="55" t="s">
        <v>23</v>
      </c>
      <c r="D61" s="104">
        <v>0</v>
      </c>
      <c r="E61" s="104">
        <v>0</v>
      </c>
      <c r="F61" s="104"/>
      <c r="G61" s="104">
        <v>0</v>
      </c>
      <c r="H61" s="105"/>
    </row>
    <row r="62" spans="1:9" s="42" customFormat="1" ht="21" customHeight="1" x14ac:dyDescent="0.25">
      <c r="A62" s="152" t="s">
        <v>116</v>
      </c>
      <c r="B62" s="146" t="s">
        <v>130</v>
      </c>
      <c r="C62" s="57" t="s">
        <v>35</v>
      </c>
      <c r="D62" s="40">
        <f>D63+D64+D65+D66</f>
        <v>20000</v>
      </c>
      <c r="E62" s="40">
        <f>E63+E64+E65+E66</f>
        <v>20000</v>
      </c>
      <c r="F62" s="40"/>
      <c r="G62" s="40">
        <v>0</v>
      </c>
      <c r="H62" s="94"/>
    </row>
    <row r="63" spans="1:9" s="42" customFormat="1" ht="21" customHeight="1" x14ac:dyDescent="0.25">
      <c r="A63" s="153"/>
      <c r="B63" s="147"/>
      <c r="C63" s="39" t="s">
        <v>7</v>
      </c>
      <c r="D63" s="104">
        <f>E63</f>
        <v>19000</v>
      </c>
      <c r="E63" s="104">
        <v>19000</v>
      </c>
      <c r="F63" s="104"/>
      <c r="G63" s="104">
        <v>0</v>
      </c>
      <c r="H63" s="105"/>
    </row>
    <row r="64" spans="1:9" s="42" customFormat="1" ht="21" customHeight="1" x14ac:dyDescent="0.25">
      <c r="A64" s="153"/>
      <c r="B64" s="147"/>
      <c r="C64" s="39" t="s">
        <v>6</v>
      </c>
      <c r="D64" s="104">
        <f t="shared" ref="D64:D66" si="8">E64</f>
        <v>1000</v>
      </c>
      <c r="E64" s="104">
        <v>1000</v>
      </c>
      <c r="F64" s="104"/>
      <c r="G64" s="104">
        <v>0</v>
      </c>
      <c r="H64" s="105"/>
      <c r="I64" s="58"/>
    </row>
    <row r="65" spans="1:9" s="42" customFormat="1" ht="21" customHeight="1" x14ac:dyDescent="0.25">
      <c r="A65" s="153"/>
      <c r="B65" s="147"/>
      <c r="C65" s="39" t="s">
        <v>22</v>
      </c>
      <c r="D65" s="104">
        <f t="shared" si="8"/>
        <v>0</v>
      </c>
      <c r="E65" s="104">
        <v>0</v>
      </c>
      <c r="F65" s="104"/>
      <c r="G65" s="104">
        <v>0</v>
      </c>
      <c r="H65" s="105"/>
      <c r="I65" s="52"/>
    </row>
    <row r="66" spans="1:9" s="41" customFormat="1" ht="21" customHeight="1" x14ac:dyDescent="0.25">
      <c r="A66" s="154"/>
      <c r="B66" s="148"/>
      <c r="C66" s="55" t="s">
        <v>23</v>
      </c>
      <c r="D66" s="104">
        <f t="shared" si="8"/>
        <v>0</v>
      </c>
      <c r="E66" s="104">
        <v>0</v>
      </c>
      <c r="F66" s="104"/>
      <c r="G66" s="104">
        <v>0</v>
      </c>
      <c r="H66" s="105"/>
    </row>
    <row r="67" spans="1:9" s="42" customFormat="1" ht="21" customHeight="1" x14ac:dyDescent="0.25">
      <c r="A67" s="149" t="s">
        <v>81</v>
      </c>
      <c r="B67" s="155" t="s">
        <v>79</v>
      </c>
      <c r="C67" s="57" t="s">
        <v>35</v>
      </c>
      <c r="D67" s="40">
        <f>D72</f>
        <v>629619.75399999996</v>
      </c>
      <c r="E67" s="40">
        <f>E72</f>
        <v>452519.34600000002</v>
      </c>
      <c r="F67" s="143" t="str">
        <f>F72</f>
        <v>Внебюджетные средства не отображаются в бюджетной росписи</v>
      </c>
      <c r="G67" s="40">
        <f>G72</f>
        <v>148297.326</v>
      </c>
      <c r="H67" s="94"/>
    </row>
    <row r="68" spans="1:9" s="42" customFormat="1" ht="21" customHeight="1" x14ac:dyDescent="0.25">
      <c r="A68" s="150"/>
      <c r="B68" s="156"/>
      <c r="C68" s="39" t="s">
        <v>7</v>
      </c>
      <c r="D68" s="104">
        <f>D73</f>
        <v>429893.4</v>
      </c>
      <c r="E68" s="104">
        <f>E73</f>
        <v>429893.4</v>
      </c>
      <c r="F68" s="144"/>
      <c r="G68" s="104">
        <f t="shared" ref="G68:G69" si="9">G73</f>
        <v>140882.448</v>
      </c>
      <c r="H68" s="105"/>
    </row>
    <row r="69" spans="1:9" s="42" customFormat="1" ht="21" customHeight="1" x14ac:dyDescent="0.25">
      <c r="A69" s="150"/>
      <c r="B69" s="156"/>
      <c r="C69" s="39" t="s">
        <v>6</v>
      </c>
      <c r="D69" s="104">
        <f t="shared" ref="D69:E71" si="10">D74</f>
        <v>22625.946</v>
      </c>
      <c r="E69" s="104">
        <f t="shared" si="10"/>
        <v>22625.946</v>
      </c>
      <c r="F69" s="144"/>
      <c r="G69" s="104">
        <f t="shared" si="9"/>
        <v>7414.8779999999997</v>
      </c>
      <c r="H69" s="105"/>
      <c r="I69" s="58"/>
    </row>
    <row r="70" spans="1:9" s="42" customFormat="1" ht="21" customHeight="1" x14ac:dyDescent="0.25">
      <c r="A70" s="150"/>
      <c r="B70" s="156"/>
      <c r="C70" s="39" t="s">
        <v>22</v>
      </c>
      <c r="D70" s="104">
        <f t="shared" si="10"/>
        <v>0</v>
      </c>
      <c r="E70" s="104">
        <f t="shared" si="10"/>
        <v>0</v>
      </c>
      <c r="F70" s="144"/>
      <c r="G70" s="104">
        <v>0</v>
      </c>
      <c r="H70" s="105"/>
      <c r="I70" s="52"/>
    </row>
    <row r="71" spans="1:9" s="41" customFormat="1" ht="21" customHeight="1" x14ac:dyDescent="0.25">
      <c r="A71" s="151"/>
      <c r="B71" s="157"/>
      <c r="C71" s="55" t="s">
        <v>23</v>
      </c>
      <c r="D71" s="104">
        <f>D76</f>
        <v>177100.408</v>
      </c>
      <c r="E71" s="104">
        <f t="shared" si="10"/>
        <v>0</v>
      </c>
      <c r="F71" s="145"/>
      <c r="G71" s="104">
        <v>0</v>
      </c>
      <c r="H71" s="105"/>
    </row>
    <row r="72" spans="1:9" s="42" customFormat="1" ht="21" customHeight="1" x14ac:dyDescent="0.25">
      <c r="A72" s="152" t="s">
        <v>83</v>
      </c>
      <c r="B72" s="146" t="s">
        <v>150</v>
      </c>
      <c r="C72" s="57" t="s">
        <v>35</v>
      </c>
      <c r="D72" s="40">
        <f>D73+D74+D75+D76</f>
        <v>629619.75399999996</v>
      </c>
      <c r="E72" s="40">
        <f>E73+E74+E75+E76</f>
        <v>452519.34600000002</v>
      </c>
      <c r="F72" s="140" t="s">
        <v>131</v>
      </c>
      <c r="G72" s="40">
        <f>G73+G74</f>
        <v>148297.326</v>
      </c>
      <c r="H72" s="94"/>
    </row>
    <row r="73" spans="1:9" s="42" customFormat="1" ht="21" customHeight="1" x14ac:dyDescent="0.25">
      <c r="A73" s="153"/>
      <c r="B73" s="147"/>
      <c r="C73" s="39" t="s">
        <v>7</v>
      </c>
      <c r="D73" s="104">
        <f>E73</f>
        <v>429893.4</v>
      </c>
      <c r="E73" s="104">
        <v>429893.4</v>
      </c>
      <c r="F73" s="141"/>
      <c r="G73" s="104">
        <v>140882.448</v>
      </c>
      <c r="H73" s="97"/>
    </row>
    <row r="74" spans="1:9" s="42" customFormat="1" ht="21" customHeight="1" x14ac:dyDescent="0.25">
      <c r="A74" s="153"/>
      <c r="B74" s="147"/>
      <c r="C74" s="39" t="s">
        <v>6</v>
      </c>
      <c r="D74" s="104">
        <f>E74</f>
        <v>22625.946</v>
      </c>
      <c r="E74" s="104">
        <v>22625.946</v>
      </c>
      <c r="F74" s="141"/>
      <c r="G74" s="104">
        <v>7414.8779999999997</v>
      </c>
      <c r="H74" s="97"/>
      <c r="I74" s="58"/>
    </row>
    <row r="75" spans="1:9" s="42" customFormat="1" ht="21" customHeight="1" x14ac:dyDescent="0.25">
      <c r="A75" s="153"/>
      <c r="B75" s="147"/>
      <c r="C75" s="39" t="s">
        <v>22</v>
      </c>
      <c r="D75" s="104">
        <f>E75</f>
        <v>0</v>
      </c>
      <c r="E75" s="104">
        <v>0</v>
      </c>
      <c r="F75" s="141"/>
      <c r="G75" s="104">
        <v>0</v>
      </c>
      <c r="H75" s="97"/>
      <c r="I75" s="52"/>
    </row>
    <row r="76" spans="1:9" s="41" customFormat="1" ht="21" customHeight="1" x14ac:dyDescent="0.25">
      <c r="A76" s="154"/>
      <c r="B76" s="148"/>
      <c r="C76" s="55" t="s">
        <v>23</v>
      </c>
      <c r="D76" s="104">
        <v>177100.408</v>
      </c>
      <c r="E76" s="104">
        <v>0</v>
      </c>
      <c r="F76" s="142"/>
      <c r="G76" s="104">
        <v>0</v>
      </c>
      <c r="H76" s="97"/>
    </row>
    <row r="77" spans="1:9" s="42" customFormat="1" ht="21" customHeight="1" x14ac:dyDescent="0.25">
      <c r="A77" s="149" t="s">
        <v>117</v>
      </c>
      <c r="B77" s="155" t="s">
        <v>99</v>
      </c>
      <c r="C77" s="57" t="s">
        <v>35</v>
      </c>
      <c r="D77" s="40">
        <f>D82</f>
        <v>804995.99</v>
      </c>
      <c r="E77" s="40">
        <f>E82</f>
        <v>804995.99</v>
      </c>
      <c r="F77" s="40"/>
      <c r="G77" s="40">
        <f>G82</f>
        <v>133332.66500000001</v>
      </c>
      <c r="H77" s="94"/>
    </row>
    <row r="78" spans="1:9" s="42" customFormat="1" ht="21" customHeight="1" x14ac:dyDescent="0.25">
      <c r="A78" s="150"/>
      <c r="B78" s="156"/>
      <c r="C78" s="39" t="s">
        <v>7</v>
      </c>
      <c r="D78" s="104">
        <f>D83</f>
        <v>0</v>
      </c>
      <c r="E78" s="104">
        <f>E83</f>
        <v>0</v>
      </c>
      <c r="F78" s="104"/>
      <c r="G78" s="104">
        <v>0</v>
      </c>
      <c r="H78" s="105"/>
    </row>
    <row r="79" spans="1:9" s="42" customFormat="1" ht="21" customHeight="1" x14ac:dyDescent="0.25">
      <c r="A79" s="150"/>
      <c r="B79" s="156"/>
      <c r="C79" s="39" t="s">
        <v>6</v>
      </c>
      <c r="D79" s="104">
        <f t="shared" ref="D79:E81" si="11">D84</f>
        <v>804995.99</v>
      </c>
      <c r="E79" s="104">
        <f t="shared" si="11"/>
        <v>804995.99</v>
      </c>
      <c r="F79" s="104"/>
      <c r="G79" s="104">
        <f>G84</f>
        <v>133332.66500000001</v>
      </c>
      <c r="H79" s="105"/>
      <c r="I79" s="58"/>
    </row>
    <row r="80" spans="1:9" s="42" customFormat="1" ht="21" customHeight="1" x14ac:dyDescent="0.25">
      <c r="A80" s="150"/>
      <c r="B80" s="156"/>
      <c r="C80" s="39" t="s">
        <v>22</v>
      </c>
      <c r="D80" s="104">
        <f t="shared" si="11"/>
        <v>0</v>
      </c>
      <c r="E80" s="104">
        <f t="shared" si="11"/>
        <v>0</v>
      </c>
      <c r="F80" s="104"/>
      <c r="G80" s="104">
        <v>0</v>
      </c>
      <c r="H80" s="105"/>
      <c r="I80" s="52"/>
    </row>
    <row r="81" spans="1:9" s="41" customFormat="1" ht="21" customHeight="1" x14ac:dyDescent="0.25">
      <c r="A81" s="151"/>
      <c r="B81" s="157"/>
      <c r="C81" s="55" t="s">
        <v>23</v>
      </c>
      <c r="D81" s="104">
        <f t="shared" si="11"/>
        <v>0</v>
      </c>
      <c r="E81" s="104">
        <f t="shared" si="11"/>
        <v>0</v>
      </c>
      <c r="F81" s="104"/>
      <c r="G81" s="104">
        <v>0</v>
      </c>
      <c r="H81" s="105"/>
    </row>
    <row r="82" spans="1:9" s="42" customFormat="1" ht="21" customHeight="1" x14ac:dyDescent="0.25">
      <c r="A82" s="152" t="s">
        <v>118</v>
      </c>
      <c r="B82" s="146" t="s">
        <v>100</v>
      </c>
      <c r="C82" s="57" t="s">
        <v>35</v>
      </c>
      <c r="D82" s="40">
        <f>D83+D84+D85+D86</f>
        <v>804995.99</v>
      </c>
      <c r="E82" s="40">
        <f>E83+E84+E85+E86</f>
        <v>804995.99</v>
      </c>
      <c r="F82" s="40"/>
      <c r="G82" s="40">
        <f>G84</f>
        <v>133332.66500000001</v>
      </c>
      <c r="H82" s="94"/>
    </row>
    <row r="83" spans="1:9" s="42" customFormat="1" ht="21" customHeight="1" x14ac:dyDescent="0.25">
      <c r="A83" s="153"/>
      <c r="B83" s="147"/>
      <c r="C83" s="39" t="s">
        <v>7</v>
      </c>
      <c r="D83" s="104">
        <f>E83</f>
        <v>0</v>
      </c>
      <c r="E83" s="104">
        <v>0</v>
      </c>
      <c r="F83" s="104"/>
      <c r="G83" s="104">
        <v>0</v>
      </c>
      <c r="H83" s="105"/>
    </row>
    <row r="84" spans="1:9" s="42" customFormat="1" ht="21" customHeight="1" x14ac:dyDescent="0.25">
      <c r="A84" s="153"/>
      <c r="B84" s="147"/>
      <c r="C84" s="39" t="s">
        <v>6</v>
      </c>
      <c r="D84" s="104">
        <f>E84</f>
        <v>804995.99</v>
      </c>
      <c r="E84" s="104">
        <v>804995.99</v>
      </c>
      <c r="F84" s="104"/>
      <c r="G84" s="104">
        <v>133332.66500000001</v>
      </c>
      <c r="H84" s="105"/>
      <c r="I84" s="58"/>
    </row>
    <row r="85" spans="1:9" s="42" customFormat="1" ht="21" customHeight="1" x14ac:dyDescent="0.25">
      <c r="A85" s="153"/>
      <c r="B85" s="147"/>
      <c r="C85" s="39" t="s">
        <v>22</v>
      </c>
      <c r="D85" s="104">
        <f>E85</f>
        <v>0</v>
      </c>
      <c r="E85" s="104">
        <v>0</v>
      </c>
      <c r="F85" s="104"/>
      <c r="G85" s="104">
        <v>0</v>
      </c>
      <c r="H85" s="105"/>
      <c r="I85" s="52"/>
    </row>
    <row r="86" spans="1:9" s="41" customFormat="1" ht="21" customHeight="1" x14ac:dyDescent="0.25">
      <c r="A86" s="154"/>
      <c r="B86" s="148"/>
      <c r="C86" s="55" t="s">
        <v>23</v>
      </c>
      <c r="D86" s="104">
        <f>E86</f>
        <v>0</v>
      </c>
      <c r="E86" s="104">
        <v>0</v>
      </c>
      <c r="F86" s="104"/>
      <c r="G86" s="104">
        <v>0</v>
      </c>
      <c r="H86" s="105"/>
    </row>
    <row r="87" spans="1:9" s="42" customFormat="1" ht="21" customHeight="1" x14ac:dyDescent="0.25">
      <c r="A87" s="149" t="s">
        <v>119</v>
      </c>
      <c r="B87" s="155" t="s">
        <v>101</v>
      </c>
      <c r="C87" s="57" t="s">
        <v>35</v>
      </c>
      <c r="D87" s="40">
        <f>D92</f>
        <v>0</v>
      </c>
      <c r="E87" s="40">
        <f>E92</f>
        <v>0</v>
      </c>
      <c r="F87" s="40"/>
      <c r="G87" s="40">
        <v>0</v>
      </c>
      <c r="H87" s="94"/>
    </row>
    <row r="88" spans="1:9" s="42" customFormat="1" ht="21" customHeight="1" x14ac:dyDescent="0.25">
      <c r="A88" s="150"/>
      <c r="B88" s="156"/>
      <c r="C88" s="39" t="s">
        <v>7</v>
      </c>
      <c r="D88" s="104">
        <f>D93</f>
        <v>0</v>
      </c>
      <c r="E88" s="104">
        <f>E93</f>
        <v>0</v>
      </c>
      <c r="F88" s="104"/>
      <c r="G88" s="104">
        <v>0</v>
      </c>
      <c r="H88" s="105"/>
    </row>
    <row r="89" spans="1:9" s="42" customFormat="1" ht="21" customHeight="1" x14ac:dyDescent="0.25">
      <c r="A89" s="150"/>
      <c r="B89" s="156"/>
      <c r="C89" s="39" t="s">
        <v>6</v>
      </c>
      <c r="D89" s="104">
        <f t="shared" ref="D89:E91" si="12">D94</f>
        <v>0</v>
      </c>
      <c r="E89" s="104">
        <f t="shared" si="12"/>
        <v>0</v>
      </c>
      <c r="F89" s="104"/>
      <c r="G89" s="104">
        <v>0</v>
      </c>
      <c r="H89" s="105"/>
      <c r="I89" s="58"/>
    </row>
    <row r="90" spans="1:9" s="42" customFormat="1" ht="21" customHeight="1" x14ac:dyDescent="0.25">
      <c r="A90" s="150"/>
      <c r="B90" s="156"/>
      <c r="C90" s="39" t="s">
        <v>22</v>
      </c>
      <c r="D90" s="104">
        <f t="shared" si="12"/>
        <v>0</v>
      </c>
      <c r="E90" s="104">
        <f t="shared" si="12"/>
        <v>0</v>
      </c>
      <c r="F90" s="104"/>
      <c r="G90" s="104">
        <v>0</v>
      </c>
      <c r="H90" s="105"/>
      <c r="I90" s="52"/>
    </row>
    <row r="91" spans="1:9" s="41" customFormat="1" ht="21" customHeight="1" x14ac:dyDescent="0.25">
      <c r="A91" s="151"/>
      <c r="B91" s="157"/>
      <c r="C91" s="55" t="s">
        <v>23</v>
      </c>
      <c r="D91" s="104">
        <f t="shared" si="12"/>
        <v>0</v>
      </c>
      <c r="E91" s="104">
        <f t="shared" si="12"/>
        <v>0</v>
      </c>
      <c r="F91" s="104"/>
      <c r="G91" s="104">
        <v>0</v>
      </c>
      <c r="H91" s="105"/>
    </row>
    <row r="92" spans="1:9" s="42" customFormat="1" ht="21" customHeight="1" x14ac:dyDescent="0.25">
      <c r="A92" s="152" t="s">
        <v>120</v>
      </c>
      <c r="B92" s="146" t="s">
        <v>102</v>
      </c>
      <c r="C92" s="57" t="s">
        <v>35</v>
      </c>
      <c r="D92" s="40">
        <f>D93+D94+D95+D96</f>
        <v>0</v>
      </c>
      <c r="E92" s="40">
        <f>E93+E94+E95+E96</f>
        <v>0</v>
      </c>
      <c r="F92" s="40"/>
      <c r="G92" s="40">
        <v>0</v>
      </c>
      <c r="H92" s="94"/>
    </row>
    <row r="93" spans="1:9" s="42" customFormat="1" ht="21" customHeight="1" x14ac:dyDescent="0.25">
      <c r="A93" s="153"/>
      <c r="B93" s="147"/>
      <c r="C93" s="39" t="s">
        <v>7</v>
      </c>
      <c r="D93" s="104">
        <f>E93</f>
        <v>0</v>
      </c>
      <c r="E93" s="104">
        <v>0</v>
      </c>
      <c r="F93" s="104"/>
      <c r="G93" s="104">
        <v>0</v>
      </c>
      <c r="H93" s="105"/>
    </row>
    <row r="94" spans="1:9" s="42" customFormat="1" ht="21" customHeight="1" x14ac:dyDescent="0.25">
      <c r="A94" s="153"/>
      <c r="B94" s="147"/>
      <c r="C94" s="39" t="s">
        <v>6</v>
      </c>
      <c r="D94" s="104">
        <f t="shared" ref="D94:D96" si="13">E94</f>
        <v>0</v>
      </c>
      <c r="E94" s="104">
        <v>0</v>
      </c>
      <c r="F94" s="104"/>
      <c r="G94" s="104">
        <v>0</v>
      </c>
      <c r="H94" s="105"/>
      <c r="I94" s="58"/>
    </row>
    <row r="95" spans="1:9" s="42" customFormat="1" ht="21" customHeight="1" x14ac:dyDescent="0.25">
      <c r="A95" s="153"/>
      <c r="B95" s="147"/>
      <c r="C95" s="39" t="s">
        <v>22</v>
      </c>
      <c r="D95" s="104">
        <f t="shared" si="13"/>
        <v>0</v>
      </c>
      <c r="E95" s="104">
        <v>0</v>
      </c>
      <c r="F95" s="104"/>
      <c r="G95" s="104">
        <v>0</v>
      </c>
      <c r="H95" s="105"/>
      <c r="I95" s="52"/>
    </row>
    <row r="96" spans="1:9" s="41" customFormat="1" ht="21" customHeight="1" x14ac:dyDescent="0.25">
      <c r="A96" s="154"/>
      <c r="B96" s="148"/>
      <c r="C96" s="55" t="s">
        <v>23</v>
      </c>
      <c r="D96" s="104">
        <f t="shared" si="13"/>
        <v>0</v>
      </c>
      <c r="E96" s="104">
        <v>0</v>
      </c>
      <c r="F96" s="104"/>
      <c r="G96" s="104">
        <v>0</v>
      </c>
      <c r="H96" s="105"/>
    </row>
    <row r="97" spans="1:9" s="42" customFormat="1" ht="21" customHeight="1" x14ac:dyDescent="0.25">
      <c r="A97" s="149" t="s">
        <v>121</v>
      </c>
      <c r="B97" s="155" t="s">
        <v>103</v>
      </c>
      <c r="C97" s="57" t="s">
        <v>35</v>
      </c>
      <c r="D97" s="40">
        <f>D102</f>
        <v>36510.013019999999</v>
      </c>
      <c r="E97" s="40">
        <f>E102</f>
        <v>36510.013019999999</v>
      </c>
      <c r="F97" s="40"/>
      <c r="G97" s="40">
        <v>0</v>
      </c>
      <c r="H97" s="94"/>
    </row>
    <row r="98" spans="1:9" s="42" customFormat="1" ht="21" customHeight="1" x14ac:dyDescent="0.25">
      <c r="A98" s="150"/>
      <c r="B98" s="156"/>
      <c r="C98" s="39" t="s">
        <v>7</v>
      </c>
      <c r="D98" s="104">
        <f t="shared" ref="D98:E101" si="14">D103</f>
        <v>0</v>
      </c>
      <c r="E98" s="104">
        <f t="shared" si="14"/>
        <v>0</v>
      </c>
      <c r="F98" s="104"/>
      <c r="G98" s="104">
        <v>0</v>
      </c>
      <c r="H98" s="105"/>
    </row>
    <row r="99" spans="1:9" s="42" customFormat="1" ht="21" customHeight="1" x14ac:dyDescent="0.25">
      <c r="A99" s="150"/>
      <c r="B99" s="156"/>
      <c r="C99" s="39" t="s">
        <v>6</v>
      </c>
      <c r="D99" s="104">
        <f t="shared" si="14"/>
        <v>36510.013019999999</v>
      </c>
      <c r="E99" s="104">
        <f t="shared" si="14"/>
        <v>36510.013019999999</v>
      </c>
      <c r="F99" s="104"/>
      <c r="G99" s="104">
        <v>0</v>
      </c>
      <c r="H99" s="105"/>
      <c r="I99" s="58"/>
    </row>
    <row r="100" spans="1:9" s="42" customFormat="1" ht="21" customHeight="1" x14ac:dyDescent="0.25">
      <c r="A100" s="150"/>
      <c r="B100" s="156"/>
      <c r="C100" s="39" t="s">
        <v>22</v>
      </c>
      <c r="D100" s="104">
        <f t="shared" si="14"/>
        <v>0</v>
      </c>
      <c r="E100" s="104">
        <f t="shared" si="14"/>
        <v>0</v>
      </c>
      <c r="F100" s="104"/>
      <c r="G100" s="104">
        <v>0</v>
      </c>
      <c r="H100" s="105"/>
      <c r="I100" s="52"/>
    </row>
    <row r="101" spans="1:9" s="41" customFormat="1" ht="21" customHeight="1" x14ac:dyDescent="0.25">
      <c r="A101" s="151"/>
      <c r="B101" s="157"/>
      <c r="C101" s="55" t="s">
        <v>23</v>
      </c>
      <c r="D101" s="104">
        <f t="shared" si="14"/>
        <v>0</v>
      </c>
      <c r="E101" s="104">
        <f t="shared" si="14"/>
        <v>0</v>
      </c>
      <c r="F101" s="104"/>
      <c r="G101" s="104">
        <v>0</v>
      </c>
      <c r="H101" s="105"/>
    </row>
    <row r="102" spans="1:9" s="42" customFormat="1" ht="21" customHeight="1" x14ac:dyDescent="0.25">
      <c r="A102" s="152" t="s">
        <v>122</v>
      </c>
      <c r="B102" s="146" t="s">
        <v>104</v>
      </c>
      <c r="C102" s="57" t="s">
        <v>35</v>
      </c>
      <c r="D102" s="40">
        <f>D103+D104+D105+D106</f>
        <v>36510.013019999999</v>
      </c>
      <c r="E102" s="40">
        <f>E103+E104+E105+E106</f>
        <v>36510.013019999999</v>
      </c>
      <c r="F102" s="104"/>
      <c r="G102" s="104">
        <v>0</v>
      </c>
      <c r="H102" s="106"/>
    </row>
    <row r="103" spans="1:9" s="42" customFormat="1" ht="21" customHeight="1" x14ac:dyDescent="0.25">
      <c r="A103" s="153"/>
      <c r="B103" s="147"/>
      <c r="C103" s="39" t="s">
        <v>7</v>
      </c>
      <c r="D103" s="104">
        <v>0</v>
      </c>
      <c r="E103" s="104">
        <v>0</v>
      </c>
      <c r="F103" s="104"/>
      <c r="G103" s="104">
        <v>0</v>
      </c>
      <c r="H103" s="105"/>
    </row>
    <row r="104" spans="1:9" s="42" customFormat="1" ht="21" customHeight="1" x14ac:dyDescent="0.25">
      <c r="A104" s="153"/>
      <c r="B104" s="147"/>
      <c r="C104" s="39" t="s">
        <v>6</v>
      </c>
      <c r="D104" s="104">
        <v>36510.013019999999</v>
      </c>
      <c r="E104" s="104">
        <v>36510.013019999999</v>
      </c>
      <c r="F104" s="104"/>
      <c r="G104" s="104">
        <v>0</v>
      </c>
      <c r="H104" s="105"/>
      <c r="I104" s="58"/>
    </row>
    <row r="105" spans="1:9" s="42" customFormat="1" ht="21" customHeight="1" x14ac:dyDescent="0.25">
      <c r="A105" s="153"/>
      <c r="B105" s="147"/>
      <c r="C105" s="39" t="s">
        <v>22</v>
      </c>
      <c r="D105" s="104">
        <v>0</v>
      </c>
      <c r="E105" s="104">
        <v>0</v>
      </c>
      <c r="F105" s="104"/>
      <c r="G105" s="104">
        <v>0</v>
      </c>
      <c r="H105" s="105"/>
      <c r="I105" s="52"/>
    </row>
    <row r="106" spans="1:9" s="41" customFormat="1" ht="21" customHeight="1" x14ac:dyDescent="0.25">
      <c r="A106" s="154"/>
      <c r="B106" s="148"/>
      <c r="C106" s="55" t="s">
        <v>23</v>
      </c>
      <c r="D106" s="104">
        <v>0</v>
      </c>
      <c r="E106" s="104">
        <v>0</v>
      </c>
      <c r="F106" s="104"/>
      <c r="G106" s="104">
        <v>0</v>
      </c>
      <c r="H106" s="105"/>
    </row>
    <row r="107" spans="1:9" s="42" customFormat="1" ht="21" customHeight="1" x14ac:dyDescent="0.25">
      <c r="A107" s="149" t="s">
        <v>123</v>
      </c>
      <c r="B107" s="155" t="s">
        <v>105</v>
      </c>
      <c r="C107" s="57" t="s">
        <v>35</v>
      </c>
      <c r="D107" s="40">
        <f>D112</f>
        <v>211265.54693000001</v>
      </c>
      <c r="E107" s="40">
        <f>E112</f>
        <v>211265.54693000001</v>
      </c>
      <c r="F107" s="40"/>
      <c r="G107" s="40">
        <f>G109</f>
        <v>129572.67301</v>
      </c>
      <c r="H107" s="94"/>
    </row>
    <row r="108" spans="1:9" s="42" customFormat="1" ht="21" customHeight="1" x14ac:dyDescent="0.25">
      <c r="A108" s="150"/>
      <c r="B108" s="156"/>
      <c r="C108" s="39" t="s">
        <v>7</v>
      </c>
      <c r="D108" s="104">
        <f t="shared" ref="D108:E111" si="15">D113</f>
        <v>0</v>
      </c>
      <c r="E108" s="104">
        <f t="shared" si="15"/>
        <v>0</v>
      </c>
      <c r="F108" s="104"/>
      <c r="G108" s="104">
        <v>0</v>
      </c>
      <c r="H108" s="105"/>
    </row>
    <row r="109" spans="1:9" s="42" customFormat="1" ht="21" customHeight="1" x14ac:dyDescent="0.25">
      <c r="A109" s="150"/>
      <c r="B109" s="156"/>
      <c r="C109" s="39" t="s">
        <v>6</v>
      </c>
      <c r="D109" s="104">
        <f t="shared" si="15"/>
        <v>211265.54693000001</v>
      </c>
      <c r="E109" s="104">
        <f t="shared" si="15"/>
        <v>211265.54693000001</v>
      </c>
      <c r="F109" s="104"/>
      <c r="G109" s="104">
        <f>G114</f>
        <v>129572.67301</v>
      </c>
      <c r="H109" s="105"/>
      <c r="I109" s="58"/>
    </row>
    <row r="110" spans="1:9" s="42" customFormat="1" ht="21" customHeight="1" x14ac:dyDescent="0.25">
      <c r="A110" s="150"/>
      <c r="B110" s="156"/>
      <c r="C110" s="39" t="s">
        <v>22</v>
      </c>
      <c r="D110" s="104">
        <f t="shared" si="15"/>
        <v>0</v>
      </c>
      <c r="E110" s="104">
        <f t="shared" si="15"/>
        <v>0</v>
      </c>
      <c r="F110" s="104"/>
      <c r="G110" s="104">
        <v>0</v>
      </c>
      <c r="H110" s="105"/>
      <c r="I110" s="52"/>
    </row>
    <row r="111" spans="1:9" s="41" customFormat="1" ht="21" customHeight="1" x14ac:dyDescent="0.25">
      <c r="A111" s="151"/>
      <c r="B111" s="157"/>
      <c r="C111" s="55" t="s">
        <v>23</v>
      </c>
      <c r="D111" s="104">
        <f t="shared" si="15"/>
        <v>0</v>
      </c>
      <c r="E111" s="104">
        <f t="shared" si="15"/>
        <v>0</v>
      </c>
      <c r="F111" s="104"/>
      <c r="G111" s="104">
        <v>0</v>
      </c>
      <c r="H111" s="105"/>
    </row>
    <row r="112" spans="1:9" s="42" customFormat="1" ht="21" customHeight="1" x14ac:dyDescent="0.25">
      <c r="A112" s="152" t="s">
        <v>124</v>
      </c>
      <c r="B112" s="146" t="s">
        <v>106</v>
      </c>
      <c r="C112" s="57" t="s">
        <v>35</v>
      </c>
      <c r="D112" s="40">
        <f>D113+D114+D115+D116</f>
        <v>211265.54693000001</v>
      </c>
      <c r="E112" s="40">
        <f>E113+E114+E115+E116</f>
        <v>211265.54693000001</v>
      </c>
      <c r="F112" s="40"/>
      <c r="G112" s="40">
        <f>G114</f>
        <v>129572.67301</v>
      </c>
      <c r="H112" s="94"/>
    </row>
    <row r="113" spans="1:9" s="42" customFormat="1" ht="21" customHeight="1" x14ac:dyDescent="0.25">
      <c r="A113" s="153"/>
      <c r="B113" s="147"/>
      <c r="C113" s="39" t="s">
        <v>7</v>
      </c>
      <c r="D113" s="104">
        <v>0</v>
      </c>
      <c r="E113" s="104">
        <v>0</v>
      </c>
      <c r="F113" s="104"/>
      <c r="G113" s="104">
        <v>0</v>
      </c>
      <c r="H113" s="105"/>
    </row>
    <row r="114" spans="1:9" s="42" customFormat="1" ht="21" customHeight="1" x14ac:dyDescent="0.25">
      <c r="A114" s="153"/>
      <c r="B114" s="147"/>
      <c r="C114" s="39" t="s">
        <v>6</v>
      </c>
      <c r="D114" s="104">
        <f>E114</f>
        <v>211265.54693000001</v>
      </c>
      <c r="E114" s="104">
        <v>211265.54693000001</v>
      </c>
      <c r="F114" s="104"/>
      <c r="G114" s="104">
        <v>129572.67301</v>
      </c>
      <c r="H114" s="105"/>
      <c r="I114" s="58"/>
    </row>
    <row r="115" spans="1:9" s="42" customFormat="1" ht="21" customHeight="1" x14ac:dyDescent="0.25">
      <c r="A115" s="153"/>
      <c r="B115" s="147"/>
      <c r="C115" s="39" t="s">
        <v>22</v>
      </c>
      <c r="D115" s="104">
        <v>0</v>
      </c>
      <c r="E115" s="104">
        <v>0</v>
      </c>
      <c r="F115" s="104"/>
      <c r="G115" s="104">
        <v>0</v>
      </c>
      <c r="H115" s="105"/>
      <c r="I115" s="52"/>
    </row>
    <row r="116" spans="1:9" s="41" customFormat="1" ht="21" customHeight="1" x14ac:dyDescent="0.25">
      <c r="A116" s="154"/>
      <c r="B116" s="148"/>
      <c r="C116" s="55" t="s">
        <v>23</v>
      </c>
      <c r="D116" s="104">
        <v>0</v>
      </c>
      <c r="E116" s="104">
        <v>0</v>
      </c>
      <c r="F116" s="104"/>
      <c r="G116" s="104">
        <v>0</v>
      </c>
      <c r="H116" s="105"/>
    </row>
    <row r="117" spans="1:9" s="42" customFormat="1" ht="21" customHeight="1" x14ac:dyDescent="0.25">
      <c r="A117" s="149" t="s">
        <v>125</v>
      </c>
      <c r="B117" s="155" t="s">
        <v>107</v>
      </c>
      <c r="C117" s="57" t="s">
        <v>35</v>
      </c>
      <c r="D117" s="40">
        <f>D122</f>
        <v>2926835.6208600001</v>
      </c>
      <c r="E117" s="40">
        <f>E122</f>
        <v>2926835.6208600001</v>
      </c>
      <c r="F117" s="40"/>
      <c r="G117" s="40">
        <f>G119</f>
        <v>630907.46540999995</v>
      </c>
      <c r="H117" s="94"/>
    </row>
    <row r="118" spans="1:9" s="42" customFormat="1" ht="21" customHeight="1" x14ac:dyDescent="0.25">
      <c r="A118" s="150"/>
      <c r="B118" s="156"/>
      <c r="C118" s="39" t="s">
        <v>7</v>
      </c>
      <c r="D118" s="104">
        <f t="shared" ref="D118:E121" si="16">D123</f>
        <v>0</v>
      </c>
      <c r="E118" s="104">
        <f t="shared" si="16"/>
        <v>0</v>
      </c>
      <c r="F118" s="104"/>
      <c r="G118" s="104">
        <v>0</v>
      </c>
      <c r="H118" s="105"/>
    </row>
    <row r="119" spans="1:9" s="42" customFormat="1" ht="21" customHeight="1" x14ac:dyDescent="0.25">
      <c r="A119" s="150"/>
      <c r="B119" s="156"/>
      <c r="C119" s="39" t="s">
        <v>6</v>
      </c>
      <c r="D119" s="104">
        <f t="shared" si="16"/>
        <v>2926835.6208600001</v>
      </c>
      <c r="E119" s="104">
        <f>E124</f>
        <v>2926835.6208600001</v>
      </c>
      <c r="F119" s="104"/>
      <c r="G119" s="104">
        <f>G124</f>
        <v>630907.46540999995</v>
      </c>
      <c r="H119" s="105"/>
      <c r="I119" s="58"/>
    </row>
    <row r="120" spans="1:9" s="42" customFormat="1" ht="21" customHeight="1" x14ac:dyDescent="0.25">
      <c r="A120" s="150"/>
      <c r="B120" s="156"/>
      <c r="C120" s="39" t="s">
        <v>22</v>
      </c>
      <c r="D120" s="104">
        <f t="shared" si="16"/>
        <v>0</v>
      </c>
      <c r="E120" s="104">
        <f t="shared" si="16"/>
        <v>0</v>
      </c>
      <c r="F120" s="104"/>
      <c r="G120" s="104">
        <v>0</v>
      </c>
      <c r="H120" s="105"/>
      <c r="I120" s="52"/>
    </row>
    <row r="121" spans="1:9" s="41" customFormat="1" ht="21" customHeight="1" x14ac:dyDescent="0.25">
      <c r="A121" s="151"/>
      <c r="B121" s="157"/>
      <c r="C121" s="55" t="s">
        <v>23</v>
      </c>
      <c r="D121" s="104">
        <f t="shared" si="16"/>
        <v>0</v>
      </c>
      <c r="E121" s="104">
        <f t="shared" si="16"/>
        <v>0</v>
      </c>
      <c r="F121" s="104"/>
      <c r="G121" s="104">
        <v>0</v>
      </c>
      <c r="H121" s="105"/>
    </row>
    <row r="122" spans="1:9" s="42" customFormat="1" ht="21" customHeight="1" x14ac:dyDescent="0.25">
      <c r="A122" s="152" t="s">
        <v>126</v>
      </c>
      <c r="B122" s="146" t="s">
        <v>108</v>
      </c>
      <c r="C122" s="57" t="s">
        <v>35</v>
      </c>
      <c r="D122" s="40">
        <f>D123+D124+D125+D126</f>
        <v>2926835.6208600001</v>
      </c>
      <c r="E122" s="40">
        <f>E123+E124+E125+E126</f>
        <v>2926835.6208600001</v>
      </c>
      <c r="F122" s="40"/>
      <c r="G122" s="40">
        <f>G124</f>
        <v>630907.46540999995</v>
      </c>
      <c r="H122" s="94"/>
    </row>
    <row r="123" spans="1:9" s="42" customFormat="1" ht="21" customHeight="1" x14ac:dyDescent="0.25">
      <c r="A123" s="153"/>
      <c r="B123" s="147"/>
      <c r="C123" s="39" t="s">
        <v>7</v>
      </c>
      <c r="D123" s="104">
        <v>0</v>
      </c>
      <c r="E123" s="104">
        <v>0</v>
      </c>
      <c r="F123" s="104"/>
      <c r="G123" s="104">
        <v>0</v>
      </c>
      <c r="H123" s="105"/>
    </row>
    <row r="124" spans="1:9" s="42" customFormat="1" ht="21" customHeight="1" x14ac:dyDescent="0.25">
      <c r="A124" s="153"/>
      <c r="B124" s="147"/>
      <c r="C124" s="39" t="s">
        <v>6</v>
      </c>
      <c r="D124" s="104">
        <f>E124</f>
        <v>2926835.6208600001</v>
      </c>
      <c r="E124" s="104">
        <v>2926835.6208600001</v>
      </c>
      <c r="F124" s="104"/>
      <c r="G124" s="104">
        <v>630907.46540999995</v>
      </c>
      <c r="H124" s="105"/>
      <c r="I124" s="58"/>
    </row>
    <row r="125" spans="1:9" s="42" customFormat="1" ht="21" customHeight="1" x14ac:dyDescent="0.25">
      <c r="A125" s="153"/>
      <c r="B125" s="147"/>
      <c r="C125" s="39" t="s">
        <v>22</v>
      </c>
      <c r="D125" s="104">
        <v>0</v>
      </c>
      <c r="E125" s="104">
        <v>0</v>
      </c>
      <c r="F125" s="104"/>
      <c r="G125" s="104">
        <v>0</v>
      </c>
      <c r="H125" s="105"/>
      <c r="I125" s="52"/>
    </row>
    <row r="126" spans="1:9" s="41" customFormat="1" ht="21" customHeight="1" x14ac:dyDescent="0.25">
      <c r="A126" s="154"/>
      <c r="B126" s="148"/>
      <c r="C126" s="55" t="s">
        <v>23</v>
      </c>
      <c r="D126" s="104">
        <v>0</v>
      </c>
      <c r="E126" s="104">
        <v>0</v>
      </c>
      <c r="F126" s="104"/>
      <c r="G126" s="104">
        <v>0</v>
      </c>
      <c r="H126" s="105"/>
    </row>
    <row r="127" spans="1:9" s="42" customFormat="1" ht="21" customHeight="1" x14ac:dyDescent="0.25">
      <c r="A127" s="149" t="s">
        <v>127</v>
      </c>
      <c r="B127" s="155" t="s">
        <v>109</v>
      </c>
      <c r="C127" s="57" t="s">
        <v>35</v>
      </c>
      <c r="D127" s="40">
        <f>D132</f>
        <v>9907.2000000000007</v>
      </c>
      <c r="E127" s="40">
        <f>E132</f>
        <v>9907.2000000000007</v>
      </c>
      <c r="F127" s="40"/>
      <c r="G127" s="40">
        <f>G129</f>
        <v>2476.8000000000002</v>
      </c>
      <c r="H127" s="94"/>
    </row>
    <row r="128" spans="1:9" s="42" customFormat="1" ht="21" customHeight="1" x14ac:dyDescent="0.25">
      <c r="A128" s="150"/>
      <c r="B128" s="156"/>
      <c r="C128" s="39" t="s">
        <v>7</v>
      </c>
      <c r="D128" s="104">
        <f t="shared" ref="D128:D131" si="17">D133</f>
        <v>0</v>
      </c>
      <c r="E128" s="104">
        <f t="shared" ref="E128:E131" si="18">E133</f>
        <v>0</v>
      </c>
      <c r="F128" s="104"/>
      <c r="G128" s="104">
        <v>0</v>
      </c>
      <c r="H128" s="105"/>
    </row>
    <row r="129" spans="1:9" s="42" customFormat="1" ht="21" customHeight="1" x14ac:dyDescent="0.25">
      <c r="A129" s="150"/>
      <c r="B129" s="156"/>
      <c r="C129" s="39" t="s">
        <v>6</v>
      </c>
      <c r="D129" s="104">
        <f t="shared" si="17"/>
        <v>9907.2000000000007</v>
      </c>
      <c r="E129" s="104">
        <f t="shared" si="18"/>
        <v>9907.2000000000007</v>
      </c>
      <c r="F129" s="104"/>
      <c r="G129" s="104">
        <f>G134</f>
        <v>2476.8000000000002</v>
      </c>
      <c r="H129" s="105"/>
      <c r="I129" s="58"/>
    </row>
    <row r="130" spans="1:9" s="42" customFormat="1" ht="21" customHeight="1" x14ac:dyDescent="0.25">
      <c r="A130" s="150"/>
      <c r="B130" s="156"/>
      <c r="C130" s="39" t="s">
        <v>22</v>
      </c>
      <c r="D130" s="104">
        <f t="shared" si="17"/>
        <v>0</v>
      </c>
      <c r="E130" s="104">
        <f t="shared" si="18"/>
        <v>0</v>
      </c>
      <c r="F130" s="104"/>
      <c r="G130" s="104">
        <v>0</v>
      </c>
      <c r="H130" s="105"/>
      <c r="I130" s="52"/>
    </row>
    <row r="131" spans="1:9" s="41" customFormat="1" ht="21" customHeight="1" x14ac:dyDescent="0.25">
      <c r="A131" s="151"/>
      <c r="B131" s="157"/>
      <c r="C131" s="55" t="s">
        <v>23</v>
      </c>
      <c r="D131" s="104">
        <f t="shared" si="17"/>
        <v>0</v>
      </c>
      <c r="E131" s="104">
        <f t="shared" si="18"/>
        <v>0</v>
      </c>
      <c r="F131" s="104"/>
      <c r="G131" s="104">
        <v>0</v>
      </c>
      <c r="H131" s="105"/>
    </row>
    <row r="132" spans="1:9" s="42" customFormat="1" ht="21" customHeight="1" x14ac:dyDescent="0.25">
      <c r="A132" s="152" t="s">
        <v>128</v>
      </c>
      <c r="B132" s="146" t="s">
        <v>110</v>
      </c>
      <c r="C132" s="57" t="s">
        <v>35</v>
      </c>
      <c r="D132" s="40">
        <f>D133+D134+D135+D136</f>
        <v>9907.2000000000007</v>
      </c>
      <c r="E132" s="40">
        <f>E133+E134+E135+E136</f>
        <v>9907.2000000000007</v>
      </c>
      <c r="F132" s="40"/>
      <c r="G132" s="40">
        <f>G134</f>
        <v>2476.8000000000002</v>
      </c>
      <c r="H132" s="94"/>
    </row>
    <row r="133" spans="1:9" s="42" customFormat="1" ht="21" customHeight="1" x14ac:dyDescent="0.25">
      <c r="A133" s="153"/>
      <c r="B133" s="147"/>
      <c r="C133" s="39" t="s">
        <v>7</v>
      </c>
      <c r="D133" s="104">
        <v>0</v>
      </c>
      <c r="E133" s="104">
        <v>0</v>
      </c>
      <c r="F133" s="104"/>
      <c r="G133" s="104">
        <v>0</v>
      </c>
      <c r="H133" s="105"/>
    </row>
    <row r="134" spans="1:9" s="42" customFormat="1" ht="21" customHeight="1" x14ac:dyDescent="0.25">
      <c r="A134" s="153"/>
      <c r="B134" s="147"/>
      <c r="C134" s="39" t="s">
        <v>6</v>
      </c>
      <c r="D134" s="104">
        <v>9907.2000000000007</v>
      </c>
      <c r="E134" s="104">
        <v>9907.2000000000007</v>
      </c>
      <c r="F134" s="104"/>
      <c r="G134" s="104">
        <v>2476.8000000000002</v>
      </c>
      <c r="H134" s="105"/>
      <c r="I134" s="58"/>
    </row>
    <row r="135" spans="1:9" s="42" customFormat="1" ht="21" customHeight="1" x14ac:dyDescent="0.25">
      <c r="A135" s="153"/>
      <c r="B135" s="147"/>
      <c r="C135" s="39" t="s">
        <v>22</v>
      </c>
      <c r="D135" s="104">
        <v>0</v>
      </c>
      <c r="E135" s="104">
        <v>0</v>
      </c>
      <c r="F135" s="104"/>
      <c r="G135" s="104">
        <v>0</v>
      </c>
      <c r="H135" s="105"/>
      <c r="I135" s="52"/>
    </row>
    <row r="136" spans="1:9" s="41" customFormat="1" ht="21" customHeight="1" x14ac:dyDescent="0.25">
      <c r="A136" s="154"/>
      <c r="B136" s="148"/>
      <c r="C136" s="55" t="s">
        <v>23</v>
      </c>
      <c r="D136" s="104">
        <v>0</v>
      </c>
      <c r="E136" s="104">
        <v>0</v>
      </c>
      <c r="F136" s="104"/>
      <c r="G136" s="104">
        <v>0</v>
      </c>
      <c r="H136" s="105"/>
    </row>
    <row r="137" spans="1:9" x14ac:dyDescent="0.2">
      <c r="B137" s="36"/>
      <c r="C137" s="36"/>
      <c r="D137" s="48"/>
    </row>
    <row r="138" spans="1:9" x14ac:dyDescent="0.2">
      <c r="B138" s="36"/>
      <c r="C138" s="36"/>
      <c r="D138" s="48"/>
    </row>
    <row r="139" spans="1:9" x14ac:dyDescent="0.2">
      <c r="B139" s="36"/>
      <c r="C139" s="36"/>
      <c r="D139" s="48"/>
    </row>
    <row r="140" spans="1:9" x14ac:dyDescent="0.2">
      <c r="B140" s="36"/>
      <c r="C140" s="36"/>
      <c r="D140" s="48"/>
    </row>
    <row r="141" spans="1:9" x14ac:dyDescent="0.2">
      <c r="B141" s="36"/>
      <c r="C141" s="36"/>
      <c r="D141" s="48"/>
    </row>
    <row r="142" spans="1:9" x14ac:dyDescent="0.2">
      <c r="B142" s="36"/>
      <c r="C142" s="36"/>
      <c r="D142" s="48"/>
    </row>
    <row r="143" spans="1:9" x14ac:dyDescent="0.2">
      <c r="B143" s="36"/>
      <c r="C143" s="36"/>
      <c r="D143" s="48"/>
    </row>
    <row r="144" spans="1:9" x14ac:dyDescent="0.2">
      <c r="B144" s="36"/>
      <c r="C144" s="36"/>
      <c r="D144" s="48"/>
    </row>
    <row r="145" spans="2:4" x14ac:dyDescent="0.2">
      <c r="B145" s="36"/>
      <c r="C145" s="36"/>
      <c r="D145" s="48"/>
    </row>
    <row r="146" spans="2:4" x14ac:dyDescent="0.2">
      <c r="B146" s="36"/>
      <c r="C146" s="36"/>
      <c r="D146" s="48"/>
    </row>
    <row r="147" spans="2:4" x14ac:dyDescent="0.2">
      <c r="B147" s="36"/>
      <c r="C147" s="36"/>
      <c r="D147" s="48"/>
    </row>
  </sheetData>
  <mergeCells count="63">
    <mergeCell ref="H4:H5"/>
    <mergeCell ref="B2:H2"/>
    <mergeCell ref="A17:A21"/>
    <mergeCell ref="B17:B21"/>
    <mergeCell ref="B4:B5"/>
    <mergeCell ref="C4:C5"/>
    <mergeCell ref="D4:D5"/>
    <mergeCell ref="G4:G5"/>
    <mergeCell ref="A4:A5"/>
    <mergeCell ref="A7:A11"/>
    <mergeCell ref="B7:B11"/>
    <mergeCell ref="A12:A16"/>
    <mergeCell ref="B12:B16"/>
    <mergeCell ref="E4:E5"/>
    <mergeCell ref="F4:F5"/>
    <mergeCell ref="B22:B26"/>
    <mergeCell ref="B27:B31"/>
    <mergeCell ref="B32:B36"/>
    <mergeCell ref="A22:A26"/>
    <mergeCell ref="A27:A31"/>
    <mergeCell ref="A32:A36"/>
    <mergeCell ref="B37:B41"/>
    <mergeCell ref="B42:B46"/>
    <mergeCell ref="B47:B51"/>
    <mergeCell ref="B52:B56"/>
    <mergeCell ref="B57:B61"/>
    <mergeCell ref="A37:A41"/>
    <mergeCell ref="A42:A46"/>
    <mergeCell ref="A47:A51"/>
    <mergeCell ref="A52:A56"/>
    <mergeCell ref="A57:A61"/>
    <mergeCell ref="A62:A66"/>
    <mergeCell ref="B62:B66"/>
    <mergeCell ref="B67:B71"/>
    <mergeCell ref="B72:B76"/>
    <mergeCell ref="B77:B81"/>
    <mergeCell ref="B82:B86"/>
    <mergeCell ref="B87:B91"/>
    <mergeCell ref="B92:B96"/>
    <mergeCell ref="B97:B101"/>
    <mergeCell ref="B102:B106"/>
    <mergeCell ref="A132:A136"/>
    <mergeCell ref="B107:B111"/>
    <mergeCell ref="B112:B116"/>
    <mergeCell ref="B117:B121"/>
    <mergeCell ref="B122:B126"/>
    <mergeCell ref="B127:B131"/>
    <mergeCell ref="F72:F76"/>
    <mergeCell ref="F67:F71"/>
    <mergeCell ref="B132:B13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122:A126"/>
    <mergeCell ref="A127:A131"/>
  </mergeCells>
  <pageMargins left="0.31496062992125984" right="0.31496062992125984" top="0.47244094488188981" bottom="0.39370078740157483" header="0" footer="0.19685039370078741"/>
  <pageSetup paperSize="9" scale="66" firstPageNumber="123" fitToHeight="26" orientation="landscape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57"/>
  <sheetViews>
    <sheetView view="pageBreakPreview" zoomScale="90" zoomScaleNormal="70" zoomScaleSheetLayoutView="90" workbookViewId="0">
      <selection activeCell="H7" sqref="H7"/>
    </sheetView>
  </sheetViews>
  <sheetFormatPr defaultColWidth="9.140625" defaultRowHeight="27.75" customHeight="1" x14ac:dyDescent="0.25"/>
  <cols>
    <col min="1" max="1" width="9.140625" style="6"/>
    <col min="2" max="2" width="47.5703125" style="6" customWidth="1"/>
    <col min="3" max="3" width="46.140625" style="6" customWidth="1"/>
    <col min="4" max="4" width="23.5703125" style="6" customWidth="1"/>
    <col min="5" max="5" width="16.140625" style="6" customWidth="1"/>
    <col min="6" max="6" width="24.85546875" style="6" customWidth="1"/>
    <col min="7" max="7" width="16.28515625" style="9" bestFit="1" customWidth="1"/>
    <col min="8" max="8" width="18" style="66" customWidth="1"/>
    <col min="9" max="10" width="14.5703125" style="9" bestFit="1" customWidth="1"/>
    <col min="11" max="12" width="23.5703125" style="6" customWidth="1"/>
    <col min="13" max="16384" width="9.140625" style="6"/>
  </cols>
  <sheetData>
    <row r="1" spans="1:12" ht="27.75" customHeight="1" x14ac:dyDescent="0.25">
      <c r="L1" s="96" t="s">
        <v>42</v>
      </c>
    </row>
    <row r="2" spans="1:12" ht="57" customHeight="1" x14ac:dyDescent="0.25">
      <c r="A2" s="189" t="s">
        <v>132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</row>
    <row r="3" spans="1:12" ht="27.75" customHeight="1" x14ac:dyDescent="0.25">
      <c r="B3" s="84" t="s">
        <v>14</v>
      </c>
    </row>
    <row r="4" spans="1:12" ht="49.5" customHeight="1" x14ac:dyDescent="0.25">
      <c r="A4" s="183" t="s">
        <v>16</v>
      </c>
      <c r="B4" s="183" t="s">
        <v>43</v>
      </c>
      <c r="C4" s="183" t="s">
        <v>44</v>
      </c>
      <c r="D4" s="183" t="s">
        <v>17</v>
      </c>
      <c r="E4" s="183" t="s">
        <v>18</v>
      </c>
      <c r="F4" s="183" t="s">
        <v>19</v>
      </c>
      <c r="G4" s="190" t="s">
        <v>39</v>
      </c>
      <c r="H4" s="191"/>
      <c r="I4" s="191"/>
      <c r="J4" s="192"/>
      <c r="K4" s="183" t="s">
        <v>20</v>
      </c>
      <c r="L4" s="183" t="s">
        <v>47</v>
      </c>
    </row>
    <row r="5" spans="1:12" ht="49.5" customHeight="1" x14ac:dyDescent="0.25">
      <c r="A5" s="185"/>
      <c r="B5" s="185"/>
      <c r="C5" s="185"/>
      <c r="D5" s="185"/>
      <c r="E5" s="185"/>
      <c r="F5" s="185"/>
      <c r="G5" s="70" t="s">
        <v>21</v>
      </c>
      <c r="H5" s="71">
        <v>2026</v>
      </c>
      <c r="I5" s="69">
        <v>2027</v>
      </c>
      <c r="J5" s="69">
        <v>2028</v>
      </c>
      <c r="K5" s="185"/>
      <c r="L5" s="185"/>
    </row>
    <row r="6" spans="1:12" ht="27.75" customHeight="1" x14ac:dyDescent="0.25">
      <c r="A6" s="85">
        <v>1</v>
      </c>
      <c r="B6" s="85">
        <v>2</v>
      </c>
      <c r="C6" s="85">
        <v>3</v>
      </c>
      <c r="D6" s="85">
        <v>4</v>
      </c>
      <c r="E6" s="85">
        <v>5</v>
      </c>
      <c r="F6" s="85">
        <v>6</v>
      </c>
      <c r="G6" s="86">
        <v>7</v>
      </c>
      <c r="H6" s="87">
        <v>8</v>
      </c>
      <c r="I6" s="86">
        <v>9</v>
      </c>
      <c r="J6" s="86">
        <v>10</v>
      </c>
      <c r="K6" s="85">
        <v>11</v>
      </c>
      <c r="L6" s="85">
        <v>12</v>
      </c>
    </row>
    <row r="7" spans="1:12" s="2" customFormat="1" ht="21" customHeight="1" x14ac:dyDescent="0.25">
      <c r="A7" s="167"/>
      <c r="B7" s="186" t="s">
        <v>40</v>
      </c>
      <c r="C7" s="167"/>
      <c r="D7" s="167"/>
      <c r="E7" s="167"/>
      <c r="F7" s="65" t="s">
        <v>21</v>
      </c>
      <c r="G7" s="73">
        <f>G12</f>
        <v>1941616.7559999998</v>
      </c>
      <c r="H7" s="73">
        <f t="shared" ref="H7:J7" si="0">H12</f>
        <v>1298460.1229999999</v>
      </c>
      <c r="I7" s="73">
        <f t="shared" si="0"/>
        <v>458140.527</v>
      </c>
      <c r="J7" s="73">
        <f t="shared" si="0"/>
        <v>185016.106</v>
      </c>
      <c r="K7" s="167"/>
      <c r="L7" s="167"/>
    </row>
    <row r="8" spans="1:12" s="3" customFormat="1" ht="21" customHeight="1" x14ac:dyDescent="0.25">
      <c r="A8" s="168"/>
      <c r="B8" s="187"/>
      <c r="C8" s="168"/>
      <c r="D8" s="168"/>
      <c r="E8" s="168"/>
      <c r="F8" s="65" t="s">
        <v>7</v>
      </c>
      <c r="G8" s="73">
        <f t="shared" ref="G8:J11" si="1">G13</f>
        <v>1676290.3</v>
      </c>
      <c r="H8" s="73">
        <f t="shared" si="1"/>
        <v>1065291.5</v>
      </c>
      <c r="I8" s="73">
        <f t="shared" si="1"/>
        <v>435233.5</v>
      </c>
      <c r="J8" s="73">
        <f t="shared" si="1"/>
        <v>175765.3</v>
      </c>
      <c r="K8" s="168"/>
      <c r="L8" s="168"/>
    </row>
    <row r="9" spans="1:12" s="3" customFormat="1" ht="21" customHeight="1" x14ac:dyDescent="0.25">
      <c r="A9" s="168"/>
      <c r="B9" s="187"/>
      <c r="C9" s="168"/>
      <c r="D9" s="168"/>
      <c r="E9" s="168"/>
      <c r="F9" s="72" t="s">
        <v>6</v>
      </c>
      <c r="G9" s="73">
        <f t="shared" si="1"/>
        <v>88226.047999999995</v>
      </c>
      <c r="H9" s="73">
        <f t="shared" si="1"/>
        <v>56068.214999999997</v>
      </c>
      <c r="I9" s="73">
        <f t="shared" si="1"/>
        <v>22907.027000000002</v>
      </c>
      <c r="J9" s="73">
        <f t="shared" si="1"/>
        <v>9250.8060000000005</v>
      </c>
      <c r="K9" s="168"/>
      <c r="L9" s="168"/>
    </row>
    <row r="10" spans="1:12" ht="21" customHeight="1" x14ac:dyDescent="0.25">
      <c r="A10" s="168"/>
      <c r="B10" s="187"/>
      <c r="C10" s="168"/>
      <c r="D10" s="168"/>
      <c r="E10" s="168"/>
      <c r="F10" s="32" t="s">
        <v>22</v>
      </c>
      <c r="G10" s="117" t="s">
        <v>163</v>
      </c>
      <c r="H10" s="117" t="s">
        <v>163</v>
      </c>
      <c r="I10" s="117" t="s">
        <v>163</v>
      </c>
      <c r="J10" s="117" t="s">
        <v>163</v>
      </c>
      <c r="K10" s="168"/>
      <c r="L10" s="168"/>
    </row>
    <row r="11" spans="1:12" ht="21" customHeight="1" x14ac:dyDescent="0.25">
      <c r="A11" s="169"/>
      <c r="B11" s="188"/>
      <c r="C11" s="169"/>
      <c r="D11" s="169"/>
      <c r="E11" s="169"/>
      <c r="F11" s="32" t="s">
        <v>23</v>
      </c>
      <c r="G11" s="73">
        <f t="shared" si="1"/>
        <v>177100.408</v>
      </c>
      <c r="H11" s="73">
        <f t="shared" si="1"/>
        <v>177100.408</v>
      </c>
      <c r="I11" s="117" t="s">
        <v>163</v>
      </c>
      <c r="J11" s="117" t="s">
        <v>163</v>
      </c>
      <c r="K11" s="169"/>
      <c r="L11" s="169"/>
    </row>
    <row r="12" spans="1:12" s="2" customFormat="1" ht="21" customHeight="1" x14ac:dyDescent="0.25">
      <c r="A12" s="167"/>
      <c r="B12" s="183" t="s">
        <v>70</v>
      </c>
      <c r="C12" s="183" t="s">
        <v>162</v>
      </c>
      <c r="D12" s="183" t="s">
        <v>134</v>
      </c>
      <c r="E12" s="183" t="s">
        <v>134</v>
      </c>
      <c r="F12" s="4" t="s">
        <v>21</v>
      </c>
      <c r="G12" s="67">
        <f>H12+I12+J12</f>
        <v>1941616.7559999998</v>
      </c>
      <c r="H12" s="68">
        <f>H17+H27+H42+H72</f>
        <v>1298460.1229999999</v>
      </c>
      <c r="I12" s="68">
        <f t="shared" ref="I12:J12" si="2">I17+I27+I42+I72</f>
        <v>458140.527</v>
      </c>
      <c r="J12" s="68">
        <f t="shared" si="2"/>
        <v>185016.106</v>
      </c>
      <c r="K12" s="170" t="s">
        <v>134</v>
      </c>
      <c r="L12" s="170" t="s">
        <v>34</v>
      </c>
    </row>
    <row r="13" spans="1:12" s="3" customFormat="1" ht="21" customHeight="1" x14ac:dyDescent="0.25">
      <c r="A13" s="168"/>
      <c r="B13" s="184"/>
      <c r="C13" s="184"/>
      <c r="D13" s="184"/>
      <c r="E13" s="184"/>
      <c r="F13" s="4" t="s">
        <v>7</v>
      </c>
      <c r="G13" s="67">
        <f t="shared" ref="G13:G16" si="3">H13+I13+J13</f>
        <v>1676290.3</v>
      </c>
      <c r="H13" s="68">
        <f t="shared" ref="H13:J16" si="4">H18+H28+H43+H73</f>
        <v>1065291.5</v>
      </c>
      <c r="I13" s="68">
        <f t="shared" si="4"/>
        <v>435233.5</v>
      </c>
      <c r="J13" s="68">
        <f t="shared" si="4"/>
        <v>175765.3</v>
      </c>
      <c r="K13" s="171"/>
      <c r="L13" s="171"/>
    </row>
    <row r="14" spans="1:12" s="3" customFormat="1" ht="21" customHeight="1" x14ac:dyDescent="0.25">
      <c r="A14" s="168"/>
      <c r="B14" s="184"/>
      <c r="C14" s="184"/>
      <c r="D14" s="184"/>
      <c r="E14" s="184"/>
      <c r="F14" s="5" t="s">
        <v>6</v>
      </c>
      <c r="G14" s="67">
        <f t="shared" si="3"/>
        <v>88226.047999999995</v>
      </c>
      <c r="H14" s="68">
        <f t="shared" si="4"/>
        <v>56068.214999999997</v>
      </c>
      <c r="I14" s="68">
        <f t="shared" si="4"/>
        <v>22907.027000000002</v>
      </c>
      <c r="J14" s="68">
        <f t="shared" si="4"/>
        <v>9250.8060000000005</v>
      </c>
      <c r="K14" s="171"/>
      <c r="L14" s="171"/>
    </row>
    <row r="15" spans="1:12" s="3" customFormat="1" ht="21" customHeight="1" x14ac:dyDescent="0.25">
      <c r="A15" s="63"/>
      <c r="B15" s="184"/>
      <c r="C15" s="184"/>
      <c r="D15" s="184"/>
      <c r="E15" s="184"/>
      <c r="F15" s="7" t="s">
        <v>22</v>
      </c>
      <c r="G15" s="67">
        <f t="shared" si="3"/>
        <v>0</v>
      </c>
      <c r="H15" s="68">
        <f t="shared" si="4"/>
        <v>0</v>
      </c>
      <c r="I15" s="68">
        <f t="shared" si="4"/>
        <v>0</v>
      </c>
      <c r="J15" s="68">
        <f t="shared" si="4"/>
        <v>0</v>
      </c>
      <c r="K15" s="171"/>
      <c r="L15" s="171"/>
    </row>
    <row r="16" spans="1:12" s="3" customFormat="1" ht="21" customHeight="1" x14ac:dyDescent="0.25">
      <c r="A16" s="63"/>
      <c r="B16" s="185"/>
      <c r="C16" s="185"/>
      <c r="D16" s="185"/>
      <c r="E16" s="185"/>
      <c r="F16" s="7" t="s">
        <v>23</v>
      </c>
      <c r="G16" s="67">
        <f t="shared" si="3"/>
        <v>177100.408</v>
      </c>
      <c r="H16" s="68">
        <f t="shared" si="4"/>
        <v>177100.408</v>
      </c>
      <c r="I16" s="68">
        <f t="shared" si="4"/>
        <v>0</v>
      </c>
      <c r="J16" s="68">
        <f t="shared" si="4"/>
        <v>0</v>
      </c>
      <c r="K16" s="172"/>
      <c r="L16" s="172"/>
    </row>
    <row r="17" spans="1:12" s="3" customFormat="1" ht="21" customHeight="1" x14ac:dyDescent="0.25">
      <c r="A17" s="177" t="s">
        <v>34</v>
      </c>
      <c r="B17" s="177" t="s">
        <v>71</v>
      </c>
      <c r="C17" s="180" t="s">
        <v>133</v>
      </c>
      <c r="D17" s="183" t="s">
        <v>134</v>
      </c>
      <c r="E17" s="183" t="s">
        <v>134</v>
      </c>
      <c r="F17" s="65" t="s">
        <v>21</v>
      </c>
      <c r="G17" s="67">
        <f>H17+I17+J17</f>
        <v>266000</v>
      </c>
      <c r="H17" s="68">
        <f>H22</f>
        <v>48000</v>
      </c>
      <c r="I17" s="68">
        <f t="shared" ref="I17:J17" si="5">I22</f>
        <v>88000</v>
      </c>
      <c r="J17" s="68">
        <f t="shared" si="5"/>
        <v>130000</v>
      </c>
      <c r="K17" s="170" t="s">
        <v>134</v>
      </c>
      <c r="L17" s="170" t="s">
        <v>34</v>
      </c>
    </row>
    <row r="18" spans="1:12" s="3" customFormat="1" ht="21" customHeight="1" x14ac:dyDescent="0.25">
      <c r="A18" s="178"/>
      <c r="B18" s="178"/>
      <c r="C18" s="181"/>
      <c r="D18" s="184"/>
      <c r="E18" s="184"/>
      <c r="F18" s="65" t="s">
        <v>7</v>
      </c>
      <c r="G18" s="67">
        <f t="shared" ref="G18:G21" si="6">H18+I18+J18</f>
        <v>252700</v>
      </c>
      <c r="H18" s="68">
        <f>H23</f>
        <v>45600</v>
      </c>
      <c r="I18" s="68">
        <f t="shared" ref="I18:J18" si="7">I23</f>
        <v>83600</v>
      </c>
      <c r="J18" s="68">
        <f t="shared" si="7"/>
        <v>123500</v>
      </c>
      <c r="K18" s="171"/>
      <c r="L18" s="171"/>
    </row>
    <row r="19" spans="1:12" s="3" customFormat="1" ht="21" customHeight="1" x14ac:dyDescent="0.25">
      <c r="A19" s="178"/>
      <c r="B19" s="178"/>
      <c r="C19" s="181"/>
      <c r="D19" s="184"/>
      <c r="E19" s="184"/>
      <c r="F19" s="72" t="s">
        <v>6</v>
      </c>
      <c r="G19" s="67">
        <f t="shared" si="6"/>
        <v>13300</v>
      </c>
      <c r="H19" s="68">
        <f t="shared" ref="H19:J21" si="8">H24</f>
        <v>2400</v>
      </c>
      <c r="I19" s="68">
        <f t="shared" si="8"/>
        <v>4400</v>
      </c>
      <c r="J19" s="68">
        <f t="shared" si="8"/>
        <v>6500</v>
      </c>
      <c r="K19" s="171"/>
      <c r="L19" s="171"/>
    </row>
    <row r="20" spans="1:12" s="3" customFormat="1" ht="21" customHeight="1" x14ac:dyDescent="0.25">
      <c r="A20" s="178"/>
      <c r="B20" s="178"/>
      <c r="C20" s="181"/>
      <c r="D20" s="184"/>
      <c r="E20" s="184"/>
      <c r="F20" s="32" t="s">
        <v>22</v>
      </c>
      <c r="G20" s="67">
        <f t="shared" si="6"/>
        <v>0</v>
      </c>
      <c r="H20" s="68">
        <f t="shared" si="8"/>
        <v>0</v>
      </c>
      <c r="I20" s="68">
        <f t="shared" si="8"/>
        <v>0</v>
      </c>
      <c r="J20" s="68">
        <f t="shared" si="8"/>
        <v>0</v>
      </c>
      <c r="K20" s="171"/>
      <c r="L20" s="171"/>
    </row>
    <row r="21" spans="1:12" s="3" customFormat="1" ht="21" customHeight="1" x14ac:dyDescent="0.25">
      <c r="A21" s="179"/>
      <c r="B21" s="179"/>
      <c r="C21" s="182"/>
      <c r="D21" s="185"/>
      <c r="E21" s="185"/>
      <c r="F21" s="32" t="s">
        <v>23</v>
      </c>
      <c r="G21" s="67">
        <f t="shared" si="6"/>
        <v>0</v>
      </c>
      <c r="H21" s="68">
        <f t="shared" si="8"/>
        <v>0</v>
      </c>
      <c r="I21" s="68">
        <f t="shared" si="8"/>
        <v>0</v>
      </c>
      <c r="J21" s="68">
        <f t="shared" si="8"/>
        <v>0</v>
      </c>
      <c r="K21" s="172"/>
      <c r="L21" s="172"/>
    </row>
    <row r="22" spans="1:12" ht="21" customHeight="1" x14ac:dyDescent="0.25">
      <c r="A22" s="193" t="s">
        <v>34</v>
      </c>
      <c r="B22" s="193" t="s">
        <v>135</v>
      </c>
      <c r="C22" s="173"/>
      <c r="D22" s="173" t="s">
        <v>136</v>
      </c>
      <c r="E22" s="176" t="s">
        <v>161</v>
      </c>
      <c r="F22" s="65" t="s">
        <v>21</v>
      </c>
      <c r="G22" s="67">
        <f>H22+I22+J22</f>
        <v>266000</v>
      </c>
      <c r="H22" s="68">
        <f>H23+H24+H25+H26</f>
        <v>48000</v>
      </c>
      <c r="I22" s="68">
        <f>I23+I24+I25+I26</f>
        <v>88000</v>
      </c>
      <c r="J22" s="68">
        <f>J23+J24+J25+J26</f>
        <v>130000</v>
      </c>
      <c r="K22" s="164" t="s">
        <v>140</v>
      </c>
      <c r="L22" s="164" t="s">
        <v>34</v>
      </c>
    </row>
    <row r="23" spans="1:12" ht="21" customHeight="1" x14ac:dyDescent="0.25">
      <c r="A23" s="194"/>
      <c r="B23" s="194"/>
      <c r="C23" s="174"/>
      <c r="D23" s="174"/>
      <c r="E23" s="176"/>
      <c r="F23" s="4" t="s">
        <v>7</v>
      </c>
      <c r="G23" s="113">
        <f>H23+I23+J23</f>
        <v>252700</v>
      </c>
      <c r="H23" s="115">
        <v>45600</v>
      </c>
      <c r="I23" s="113">
        <v>83600</v>
      </c>
      <c r="J23" s="114">
        <v>123500</v>
      </c>
      <c r="K23" s="165"/>
      <c r="L23" s="165"/>
    </row>
    <row r="24" spans="1:12" ht="21" customHeight="1" x14ac:dyDescent="0.25">
      <c r="A24" s="194"/>
      <c r="B24" s="194"/>
      <c r="C24" s="174"/>
      <c r="D24" s="174"/>
      <c r="E24" s="176"/>
      <c r="F24" s="5" t="s">
        <v>6</v>
      </c>
      <c r="G24" s="113">
        <f t="shared" ref="G24:G26" si="9">H24+I24+J24</f>
        <v>13300</v>
      </c>
      <c r="H24" s="115">
        <v>2400</v>
      </c>
      <c r="I24" s="113">
        <v>4400</v>
      </c>
      <c r="J24" s="114">
        <v>6500</v>
      </c>
      <c r="K24" s="165"/>
      <c r="L24" s="165"/>
    </row>
    <row r="25" spans="1:12" ht="21" customHeight="1" x14ac:dyDescent="0.25">
      <c r="A25" s="194"/>
      <c r="B25" s="194"/>
      <c r="C25" s="174"/>
      <c r="D25" s="174"/>
      <c r="E25" s="176"/>
      <c r="F25" s="7" t="s">
        <v>22</v>
      </c>
      <c r="G25" s="113">
        <f t="shared" si="9"/>
        <v>0</v>
      </c>
      <c r="H25" s="115">
        <v>0</v>
      </c>
      <c r="I25" s="113">
        <v>0</v>
      </c>
      <c r="J25" s="114">
        <v>0</v>
      </c>
      <c r="K25" s="165"/>
      <c r="L25" s="165"/>
    </row>
    <row r="26" spans="1:12" ht="21" customHeight="1" x14ac:dyDescent="0.25">
      <c r="A26" s="195"/>
      <c r="B26" s="195"/>
      <c r="C26" s="175"/>
      <c r="D26" s="175"/>
      <c r="E26" s="176"/>
      <c r="F26" s="7" t="s">
        <v>23</v>
      </c>
      <c r="G26" s="113">
        <f t="shared" si="9"/>
        <v>0</v>
      </c>
      <c r="H26" s="115">
        <v>0</v>
      </c>
      <c r="I26" s="113">
        <v>0</v>
      </c>
      <c r="J26" s="114">
        <v>0</v>
      </c>
      <c r="K26" s="166"/>
      <c r="L26" s="166"/>
    </row>
    <row r="27" spans="1:12" s="3" customFormat="1" ht="21" customHeight="1" x14ac:dyDescent="0.25">
      <c r="A27" s="177" t="s">
        <v>137</v>
      </c>
      <c r="B27" s="177" t="s">
        <v>93</v>
      </c>
      <c r="C27" s="180" t="s">
        <v>138</v>
      </c>
      <c r="D27" s="183" t="s">
        <v>134</v>
      </c>
      <c r="E27" s="183" t="s">
        <v>134</v>
      </c>
      <c r="F27" s="65" t="s">
        <v>21</v>
      </c>
      <c r="G27" s="107">
        <f>G32+G37</f>
        <v>70947.263999999996</v>
      </c>
      <c r="H27" s="107">
        <f>H32+H37</f>
        <v>23074.315999999999</v>
      </c>
      <c r="I27" s="107">
        <f t="shared" ref="I27:J27" si="10">I32+I37</f>
        <v>23660</v>
      </c>
      <c r="J27" s="107">
        <f t="shared" si="10"/>
        <v>24212.948</v>
      </c>
      <c r="K27" s="170" t="s">
        <v>134</v>
      </c>
      <c r="L27" s="170" t="s">
        <v>111</v>
      </c>
    </row>
    <row r="28" spans="1:12" s="3" customFormat="1" ht="21" customHeight="1" x14ac:dyDescent="0.25">
      <c r="A28" s="178"/>
      <c r="B28" s="178"/>
      <c r="C28" s="181"/>
      <c r="D28" s="184"/>
      <c r="E28" s="184"/>
      <c r="F28" s="65" t="s">
        <v>7</v>
      </c>
      <c r="G28" s="107">
        <f t="shared" ref="G28:J31" si="11">G33+G38</f>
        <v>67399.899999999994</v>
      </c>
      <c r="H28" s="107">
        <f t="shared" si="11"/>
        <v>21920.6</v>
      </c>
      <c r="I28" s="107">
        <f t="shared" si="11"/>
        <v>22477</v>
      </c>
      <c r="J28" s="107">
        <f t="shared" si="11"/>
        <v>23002.3</v>
      </c>
      <c r="K28" s="171"/>
      <c r="L28" s="171"/>
    </row>
    <row r="29" spans="1:12" s="3" customFormat="1" ht="28.5" x14ac:dyDescent="0.25">
      <c r="A29" s="178"/>
      <c r="B29" s="178"/>
      <c r="C29" s="181"/>
      <c r="D29" s="184"/>
      <c r="E29" s="184"/>
      <c r="F29" s="72" t="s">
        <v>6</v>
      </c>
      <c r="G29" s="107">
        <f t="shared" si="11"/>
        <v>3547.3639999999996</v>
      </c>
      <c r="H29" s="107">
        <f t="shared" si="11"/>
        <v>1153.7159999999999</v>
      </c>
      <c r="I29" s="107">
        <f t="shared" si="11"/>
        <v>1183</v>
      </c>
      <c r="J29" s="107">
        <f t="shared" si="11"/>
        <v>1210.6480000000001</v>
      </c>
      <c r="K29" s="171"/>
      <c r="L29" s="171"/>
    </row>
    <row r="30" spans="1:12" s="3" customFormat="1" ht="21" customHeight="1" x14ac:dyDescent="0.25">
      <c r="A30" s="178"/>
      <c r="B30" s="178"/>
      <c r="C30" s="181"/>
      <c r="D30" s="184"/>
      <c r="E30" s="184"/>
      <c r="F30" s="32" t="s">
        <v>22</v>
      </c>
      <c r="G30" s="107">
        <f t="shared" si="11"/>
        <v>0</v>
      </c>
      <c r="H30" s="107">
        <f t="shared" si="11"/>
        <v>0</v>
      </c>
      <c r="I30" s="107">
        <f t="shared" si="11"/>
        <v>0</v>
      </c>
      <c r="J30" s="107">
        <f t="shared" si="11"/>
        <v>0</v>
      </c>
      <c r="K30" s="171"/>
      <c r="L30" s="171"/>
    </row>
    <row r="31" spans="1:12" s="3" customFormat="1" ht="21" customHeight="1" x14ac:dyDescent="0.25">
      <c r="A31" s="179"/>
      <c r="B31" s="179"/>
      <c r="C31" s="182"/>
      <c r="D31" s="185"/>
      <c r="E31" s="185"/>
      <c r="F31" s="32" t="s">
        <v>23</v>
      </c>
      <c r="G31" s="107">
        <f t="shared" si="11"/>
        <v>0</v>
      </c>
      <c r="H31" s="107">
        <f t="shared" si="11"/>
        <v>0</v>
      </c>
      <c r="I31" s="107">
        <f t="shared" si="11"/>
        <v>0</v>
      </c>
      <c r="J31" s="107">
        <f t="shared" si="11"/>
        <v>0</v>
      </c>
      <c r="K31" s="172"/>
      <c r="L31" s="172"/>
    </row>
    <row r="32" spans="1:12" ht="21" customHeight="1" x14ac:dyDescent="0.25">
      <c r="A32" s="193" t="s">
        <v>34</v>
      </c>
      <c r="B32" s="193" t="s">
        <v>139</v>
      </c>
      <c r="C32" s="173"/>
      <c r="D32" s="173" t="s">
        <v>136</v>
      </c>
      <c r="E32" s="176" t="s">
        <v>159</v>
      </c>
      <c r="F32" s="65" t="s">
        <v>21</v>
      </c>
      <c r="G32" s="107">
        <f>G33+G34+G35+G36</f>
        <v>20046.631999999998</v>
      </c>
      <c r="H32" s="107">
        <f>H33+H34+H35+H36</f>
        <v>6506.1050000000005</v>
      </c>
      <c r="I32" s="107">
        <f t="shared" ref="I32:J32" si="12">I33+I34+I35+I36</f>
        <v>6686.3159999999998</v>
      </c>
      <c r="J32" s="107">
        <f t="shared" si="12"/>
        <v>6854.2110000000002</v>
      </c>
      <c r="K32" s="164" t="s">
        <v>140</v>
      </c>
      <c r="L32" s="164" t="s">
        <v>34</v>
      </c>
    </row>
    <row r="33" spans="1:12" ht="21" customHeight="1" x14ac:dyDescent="0.25">
      <c r="A33" s="194"/>
      <c r="B33" s="194"/>
      <c r="C33" s="174"/>
      <c r="D33" s="174"/>
      <c r="E33" s="176"/>
      <c r="F33" s="4" t="s">
        <v>7</v>
      </c>
      <c r="G33" s="108">
        <f>H33+I33+J33</f>
        <v>19044.3</v>
      </c>
      <c r="H33" s="108">
        <v>6180.8</v>
      </c>
      <c r="I33" s="109">
        <v>6352</v>
      </c>
      <c r="J33" s="110">
        <v>6511.5</v>
      </c>
      <c r="K33" s="165"/>
      <c r="L33" s="165"/>
    </row>
    <row r="34" spans="1:12" ht="21" customHeight="1" x14ac:dyDescent="0.25">
      <c r="A34" s="194"/>
      <c r="B34" s="194"/>
      <c r="C34" s="174"/>
      <c r="D34" s="174"/>
      <c r="E34" s="176"/>
      <c r="F34" s="5" t="s">
        <v>6</v>
      </c>
      <c r="G34" s="108">
        <f t="shared" ref="G34:G36" si="13">H34+I34+J34</f>
        <v>1002.332</v>
      </c>
      <c r="H34" s="108">
        <v>325.30500000000001</v>
      </c>
      <c r="I34" s="109">
        <v>334.31599999999997</v>
      </c>
      <c r="J34" s="110">
        <v>342.71100000000001</v>
      </c>
      <c r="K34" s="165"/>
      <c r="L34" s="165"/>
    </row>
    <row r="35" spans="1:12" ht="21" customHeight="1" x14ac:dyDescent="0.25">
      <c r="A35" s="194"/>
      <c r="B35" s="194"/>
      <c r="C35" s="174"/>
      <c r="D35" s="174"/>
      <c r="E35" s="176"/>
      <c r="F35" s="7" t="s">
        <v>22</v>
      </c>
      <c r="G35" s="108">
        <f t="shared" si="13"/>
        <v>0</v>
      </c>
      <c r="H35" s="111">
        <v>0</v>
      </c>
      <c r="I35" s="109">
        <v>0</v>
      </c>
      <c r="J35" s="110">
        <v>0</v>
      </c>
      <c r="K35" s="165"/>
      <c r="L35" s="165"/>
    </row>
    <row r="36" spans="1:12" ht="21" customHeight="1" x14ac:dyDescent="0.25">
      <c r="A36" s="195"/>
      <c r="B36" s="195"/>
      <c r="C36" s="175"/>
      <c r="D36" s="175"/>
      <c r="E36" s="176"/>
      <c r="F36" s="7" t="s">
        <v>23</v>
      </c>
      <c r="G36" s="108">
        <f t="shared" si="13"/>
        <v>0</v>
      </c>
      <c r="H36" s="111">
        <v>0</v>
      </c>
      <c r="I36" s="109">
        <v>0</v>
      </c>
      <c r="J36" s="110">
        <v>0</v>
      </c>
      <c r="K36" s="166"/>
      <c r="L36" s="166"/>
    </row>
    <row r="37" spans="1:12" ht="21" customHeight="1" x14ac:dyDescent="0.25">
      <c r="A37" s="193" t="s">
        <v>111</v>
      </c>
      <c r="B37" s="193" t="s">
        <v>141</v>
      </c>
      <c r="C37" s="173"/>
      <c r="D37" s="173" t="s">
        <v>136</v>
      </c>
      <c r="E37" s="176" t="s">
        <v>160</v>
      </c>
      <c r="F37" s="65" t="s">
        <v>21</v>
      </c>
      <c r="G37" s="107">
        <f>G38+G39+G40+G41</f>
        <v>50900.631999999998</v>
      </c>
      <c r="H37" s="107">
        <f>H38+H39+H40+H41</f>
        <v>16568.210999999999</v>
      </c>
      <c r="I37" s="107">
        <f t="shared" ref="I37:J37" si="14">I38+I39+I40+I41</f>
        <v>16973.684000000001</v>
      </c>
      <c r="J37" s="107">
        <f t="shared" si="14"/>
        <v>17358.737000000001</v>
      </c>
      <c r="K37" s="164" t="s">
        <v>140</v>
      </c>
      <c r="L37" s="164" t="s">
        <v>34</v>
      </c>
    </row>
    <row r="38" spans="1:12" ht="21" customHeight="1" x14ac:dyDescent="0.25">
      <c r="A38" s="194"/>
      <c r="B38" s="194"/>
      <c r="C38" s="174"/>
      <c r="D38" s="174"/>
      <c r="E38" s="176"/>
      <c r="F38" s="4" t="s">
        <v>7</v>
      </c>
      <c r="G38" s="112">
        <f>H38+I38+J38</f>
        <v>48355.6</v>
      </c>
      <c r="H38" s="112">
        <v>15739.8</v>
      </c>
      <c r="I38" s="109">
        <v>16125</v>
      </c>
      <c r="J38" s="110">
        <v>16490.8</v>
      </c>
      <c r="K38" s="165"/>
      <c r="L38" s="165"/>
    </row>
    <row r="39" spans="1:12" ht="21" customHeight="1" x14ac:dyDescent="0.25">
      <c r="A39" s="194"/>
      <c r="B39" s="194"/>
      <c r="C39" s="174"/>
      <c r="D39" s="174"/>
      <c r="E39" s="176"/>
      <c r="F39" s="5" t="s">
        <v>6</v>
      </c>
      <c r="G39" s="112">
        <f t="shared" ref="G39:G41" si="15">H39+I39+J39</f>
        <v>2545.0319999999997</v>
      </c>
      <c r="H39" s="112">
        <v>828.41099999999994</v>
      </c>
      <c r="I39" s="109">
        <v>848.68399999999997</v>
      </c>
      <c r="J39" s="110">
        <v>867.93700000000001</v>
      </c>
      <c r="K39" s="165"/>
      <c r="L39" s="165"/>
    </row>
    <row r="40" spans="1:12" ht="21" customHeight="1" x14ac:dyDescent="0.25">
      <c r="A40" s="194"/>
      <c r="B40" s="194"/>
      <c r="C40" s="174"/>
      <c r="D40" s="174"/>
      <c r="E40" s="176"/>
      <c r="F40" s="7" t="s">
        <v>22</v>
      </c>
      <c r="G40" s="112">
        <f t="shared" si="15"/>
        <v>0</v>
      </c>
      <c r="H40" s="111">
        <v>0</v>
      </c>
      <c r="I40" s="109">
        <v>0</v>
      </c>
      <c r="J40" s="110">
        <v>0</v>
      </c>
      <c r="K40" s="165"/>
      <c r="L40" s="165"/>
    </row>
    <row r="41" spans="1:12" ht="21" customHeight="1" x14ac:dyDescent="0.25">
      <c r="A41" s="195"/>
      <c r="B41" s="195"/>
      <c r="C41" s="175"/>
      <c r="D41" s="175"/>
      <c r="E41" s="176"/>
      <c r="F41" s="7" t="s">
        <v>23</v>
      </c>
      <c r="G41" s="112">
        <f t="shared" si="15"/>
        <v>0</v>
      </c>
      <c r="H41" s="111">
        <v>0</v>
      </c>
      <c r="I41" s="109">
        <v>0</v>
      </c>
      <c r="J41" s="110">
        <v>0</v>
      </c>
      <c r="K41" s="166"/>
      <c r="L41" s="166"/>
    </row>
    <row r="42" spans="1:12" s="3" customFormat="1" ht="21" customHeight="1" x14ac:dyDescent="0.25">
      <c r="A42" s="177" t="s">
        <v>142</v>
      </c>
      <c r="B42" s="177" t="s">
        <v>73</v>
      </c>
      <c r="C42" s="180" t="s">
        <v>143</v>
      </c>
      <c r="D42" s="183" t="s">
        <v>134</v>
      </c>
      <c r="E42" s="183" t="s">
        <v>134</v>
      </c>
      <c r="F42" s="65" t="s">
        <v>21</v>
      </c>
      <c r="G42" s="67">
        <f>G47+G52+G57+G62+G67</f>
        <v>975049.73800000001</v>
      </c>
      <c r="H42" s="67">
        <f>H47+H52+H57+H62+H67</f>
        <v>597766.05299999996</v>
      </c>
      <c r="I42" s="67">
        <f>I47+I52+I57+I62+I67</f>
        <v>346480.527</v>
      </c>
      <c r="J42" s="67">
        <f>J47+J52+J57+J62+J67</f>
        <v>30803.157999999999</v>
      </c>
      <c r="K42" s="170" t="s">
        <v>134</v>
      </c>
      <c r="L42" s="170" t="s">
        <v>117</v>
      </c>
    </row>
    <row r="43" spans="1:12" s="3" customFormat="1" ht="21" customHeight="1" x14ac:dyDescent="0.25">
      <c r="A43" s="178"/>
      <c r="B43" s="178"/>
      <c r="C43" s="181"/>
      <c r="D43" s="184"/>
      <c r="E43" s="184"/>
      <c r="F43" s="65" t="s">
        <v>7</v>
      </c>
      <c r="G43" s="67">
        <f t="shared" ref="G43:J46" si="16">G48+G53+G58+G63+G68</f>
        <v>926297</v>
      </c>
      <c r="H43" s="67">
        <f t="shared" si="16"/>
        <v>567877.5</v>
      </c>
      <c r="I43" s="67">
        <f t="shared" si="16"/>
        <v>329156.5</v>
      </c>
      <c r="J43" s="67">
        <f t="shared" si="16"/>
        <v>29263</v>
      </c>
      <c r="K43" s="171"/>
      <c r="L43" s="171"/>
    </row>
    <row r="44" spans="1:12" s="3" customFormat="1" ht="21" customHeight="1" x14ac:dyDescent="0.25">
      <c r="A44" s="178"/>
      <c r="B44" s="178"/>
      <c r="C44" s="181"/>
      <c r="D44" s="184"/>
      <c r="E44" s="184"/>
      <c r="F44" s="72" t="s">
        <v>6</v>
      </c>
      <c r="G44" s="67">
        <f t="shared" si="16"/>
        <v>48752.738000000005</v>
      </c>
      <c r="H44" s="67">
        <f t="shared" si="16"/>
        <v>29888.553000000004</v>
      </c>
      <c r="I44" s="67">
        <f t="shared" si="16"/>
        <v>17324.027000000002</v>
      </c>
      <c r="J44" s="67">
        <f t="shared" si="16"/>
        <v>1540.1579999999999</v>
      </c>
      <c r="K44" s="171"/>
      <c r="L44" s="171"/>
    </row>
    <row r="45" spans="1:12" s="3" customFormat="1" ht="21" customHeight="1" x14ac:dyDescent="0.25">
      <c r="A45" s="178"/>
      <c r="B45" s="178"/>
      <c r="C45" s="181"/>
      <c r="D45" s="184"/>
      <c r="E45" s="184"/>
      <c r="F45" s="32" t="s">
        <v>22</v>
      </c>
      <c r="G45" s="67">
        <f t="shared" si="16"/>
        <v>0</v>
      </c>
      <c r="H45" s="67">
        <f t="shared" si="16"/>
        <v>0</v>
      </c>
      <c r="I45" s="67">
        <f t="shared" si="16"/>
        <v>0</v>
      </c>
      <c r="J45" s="67">
        <f t="shared" si="16"/>
        <v>0</v>
      </c>
      <c r="K45" s="171"/>
      <c r="L45" s="171"/>
    </row>
    <row r="46" spans="1:12" s="3" customFormat="1" ht="21" customHeight="1" x14ac:dyDescent="0.25">
      <c r="A46" s="179"/>
      <c r="B46" s="179"/>
      <c r="C46" s="182"/>
      <c r="D46" s="185"/>
      <c r="E46" s="185"/>
      <c r="F46" s="32" t="s">
        <v>23</v>
      </c>
      <c r="G46" s="67">
        <f t="shared" si="16"/>
        <v>0</v>
      </c>
      <c r="H46" s="67">
        <f t="shared" si="16"/>
        <v>0</v>
      </c>
      <c r="I46" s="67">
        <f t="shared" si="16"/>
        <v>0</v>
      </c>
      <c r="J46" s="67">
        <f t="shared" si="16"/>
        <v>0</v>
      </c>
      <c r="K46" s="172"/>
      <c r="L46" s="172"/>
    </row>
    <row r="47" spans="1:12" ht="21" customHeight="1" x14ac:dyDescent="0.25">
      <c r="A47" s="193" t="s">
        <v>34</v>
      </c>
      <c r="B47" s="193" t="s">
        <v>157</v>
      </c>
      <c r="C47" s="173"/>
      <c r="D47" s="173" t="s">
        <v>136</v>
      </c>
      <c r="E47" s="176" t="s">
        <v>158</v>
      </c>
      <c r="F47" s="65" t="s">
        <v>21</v>
      </c>
      <c r="G47" s="107">
        <f>H47+I47</f>
        <v>631578.94799999997</v>
      </c>
      <c r="H47" s="107">
        <f>H48+H49+H50+H51</f>
        <v>315789.47399999999</v>
      </c>
      <c r="I47" s="107">
        <f t="shared" ref="I47:J47" si="17">I48+I49+I50+I51</f>
        <v>315789.47399999999</v>
      </c>
      <c r="J47" s="107">
        <f t="shared" si="17"/>
        <v>0</v>
      </c>
      <c r="K47" s="164" t="s">
        <v>140</v>
      </c>
      <c r="L47" s="164" t="s">
        <v>34</v>
      </c>
    </row>
    <row r="48" spans="1:12" ht="21" customHeight="1" x14ac:dyDescent="0.25">
      <c r="A48" s="194"/>
      <c r="B48" s="194"/>
      <c r="C48" s="174"/>
      <c r="D48" s="174"/>
      <c r="E48" s="176"/>
      <c r="F48" s="4" t="s">
        <v>7</v>
      </c>
      <c r="G48" s="111">
        <f t="shared" ref="G48:G51" si="18">H48+I48</f>
        <v>600000</v>
      </c>
      <c r="H48" s="112">
        <v>300000</v>
      </c>
      <c r="I48" s="112">
        <v>300000</v>
      </c>
      <c r="J48" s="114">
        <v>0</v>
      </c>
      <c r="K48" s="165"/>
      <c r="L48" s="165"/>
    </row>
    <row r="49" spans="1:12" ht="21" customHeight="1" x14ac:dyDescent="0.25">
      <c r="A49" s="194"/>
      <c r="B49" s="194"/>
      <c r="C49" s="174"/>
      <c r="D49" s="174"/>
      <c r="E49" s="176"/>
      <c r="F49" s="5" t="s">
        <v>6</v>
      </c>
      <c r="G49" s="111">
        <f t="shared" si="18"/>
        <v>31578.948</v>
      </c>
      <c r="H49" s="112">
        <v>15789.474</v>
      </c>
      <c r="I49" s="112">
        <v>15789.474</v>
      </c>
      <c r="J49" s="114">
        <v>0</v>
      </c>
      <c r="K49" s="165"/>
      <c r="L49" s="165"/>
    </row>
    <row r="50" spans="1:12" ht="21" customHeight="1" x14ac:dyDescent="0.25">
      <c r="A50" s="194"/>
      <c r="B50" s="194"/>
      <c r="C50" s="174"/>
      <c r="D50" s="174"/>
      <c r="E50" s="176"/>
      <c r="F50" s="7" t="s">
        <v>22</v>
      </c>
      <c r="G50" s="111">
        <f t="shared" si="18"/>
        <v>0</v>
      </c>
      <c r="H50" s="115">
        <v>0</v>
      </c>
      <c r="I50" s="113">
        <v>0</v>
      </c>
      <c r="J50" s="114">
        <v>0</v>
      </c>
      <c r="K50" s="165"/>
      <c r="L50" s="165"/>
    </row>
    <row r="51" spans="1:12" ht="21" customHeight="1" x14ac:dyDescent="0.25">
      <c r="A51" s="195"/>
      <c r="B51" s="195"/>
      <c r="C51" s="175"/>
      <c r="D51" s="175"/>
      <c r="E51" s="176"/>
      <c r="F51" s="7" t="s">
        <v>23</v>
      </c>
      <c r="G51" s="111">
        <f t="shared" si="18"/>
        <v>0</v>
      </c>
      <c r="H51" s="115">
        <v>0</v>
      </c>
      <c r="I51" s="113">
        <v>0</v>
      </c>
      <c r="J51" s="114">
        <v>0</v>
      </c>
      <c r="K51" s="166"/>
      <c r="L51" s="166"/>
    </row>
    <row r="52" spans="1:12" ht="21" customHeight="1" x14ac:dyDescent="0.25">
      <c r="A52" s="193" t="s">
        <v>111</v>
      </c>
      <c r="B52" s="193" t="s">
        <v>144</v>
      </c>
      <c r="C52" s="173"/>
      <c r="D52" s="173" t="s">
        <v>136</v>
      </c>
      <c r="E52" s="176" t="s">
        <v>156</v>
      </c>
      <c r="F52" s="65" t="s">
        <v>21</v>
      </c>
      <c r="G52" s="107">
        <f>H52</f>
        <v>220000</v>
      </c>
      <c r="H52" s="107">
        <f>H53+H54+H55+H56</f>
        <v>220000</v>
      </c>
      <c r="I52" s="107">
        <f t="shared" ref="I52:J52" si="19">I53+I54+I55+I56</f>
        <v>0</v>
      </c>
      <c r="J52" s="107">
        <f t="shared" si="19"/>
        <v>0</v>
      </c>
      <c r="K52" s="164" t="s">
        <v>140</v>
      </c>
      <c r="L52" s="164" t="s">
        <v>34</v>
      </c>
    </row>
    <row r="53" spans="1:12" ht="21" customHeight="1" x14ac:dyDescent="0.25">
      <c r="A53" s="194"/>
      <c r="B53" s="194"/>
      <c r="C53" s="174"/>
      <c r="D53" s="174"/>
      <c r="E53" s="176"/>
      <c r="F53" s="4" t="s">
        <v>7</v>
      </c>
      <c r="G53" s="112">
        <f>H53</f>
        <v>209000</v>
      </c>
      <c r="H53" s="112">
        <v>209000</v>
      </c>
      <c r="I53" s="109">
        <v>0</v>
      </c>
      <c r="J53" s="110">
        <v>0</v>
      </c>
      <c r="K53" s="165"/>
      <c r="L53" s="165"/>
    </row>
    <row r="54" spans="1:12" ht="21" customHeight="1" x14ac:dyDescent="0.25">
      <c r="A54" s="194"/>
      <c r="B54" s="194"/>
      <c r="C54" s="174"/>
      <c r="D54" s="174"/>
      <c r="E54" s="176"/>
      <c r="F54" s="5" t="s">
        <v>6</v>
      </c>
      <c r="G54" s="112">
        <f>H54</f>
        <v>11000</v>
      </c>
      <c r="H54" s="112">
        <v>11000</v>
      </c>
      <c r="I54" s="109">
        <v>0</v>
      </c>
      <c r="J54" s="110">
        <v>0</v>
      </c>
      <c r="K54" s="165"/>
      <c r="L54" s="165"/>
    </row>
    <row r="55" spans="1:12" ht="21" customHeight="1" x14ac:dyDescent="0.25">
      <c r="A55" s="194"/>
      <c r="B55" s="194"/>
      <c r="C55" s="174"/>
      <c r="D55" s="174"/>
      <c r="E55" s="176"/>
      <c r="F55" s="7" t="s">
        <v>22</v>
      </c>
      <c r="G55" s="111">
        <v>0</v>
      </c>
      <c r="H55" s="111">
        <v>0</v>
      </c>
      <c r="I55" s="109">
        <v>0</v>
      </c>
      <c r="J55" s="110">
        <v>0</v>
      </c>
      <c r="K55" s="165"/>
      <c r="L55" s="165"/>
    </row>
    <row r="56" spans="1:12" ht="21" customHeight="1" x14ac:dyDescent="0.25">
      <c r="A56" s="195"/>
      <c r="B56" s="195"/>
      <c r="C56" s="175"/>
      <c r="D56" s="175"/>
      <c r="E56" s="176"/>
      <c r="F56" s="7" t="s">
        <v>23</v>
      </c>
      <c r="G56" s="111">
        <v>0</v>
      </c>
      <c r="H56" s="111">
        <v>0</v>
      </c>
      <c r="I56" s="109">
        <v>0</v>
      </c>
      <c r="J56" s="110">
        <v>0</v>
      </c>
      <c r="K56" s="166"/>
      <c r="L56" s="166"/>
    </row>
    <row r="57" spans="1:12" ht="21" customHeight="1" x14ac:dyDescent="0.25">
      <c r="A57" s="193" t="s">
        <v>112</v>
      </c>
      <c r="B57" s="193" t="s">
        <v>145</v>
      </c>
      <c r="C57" s="173"/>
      <c r="D57" s="173" t="s">
        <v>136</v>
      </c>
      <c r="E57" s="176" t="s">
        <v>155</v>
      </c>
      <c r="F57" s="65" t="s">
        <v>21</v>
      </c>
      <c r="G57" s="107">
        <f>H57</f>
        <v>28995</v>
      </c>
      <c r="H57" s="107">
        <f>H58+H59+H60+H61</f>
        <v>28995</v>
      </c>
      <c r="I57" s="107">
        <f t="shared" ref="I57:J57" si="20">I58+I59+I60+I61</f>
        <v>0</v>
      </c>
      <c r="J57" s="107">
        <f t="shared" si="20"/>
        <v>0</v>
      </c>
      <c r="K57" s="164" t="s">
        <v>140</v>
      </c>
      <c r="L57" s="164" t="s">
        <v>34</v>
      </c>
    </row>
    <row r="58" spans="1:12" ht="21" customHeight="1" x14ac:dyDescent="0.25">
      <c r="A58" s="194"/>
      <c r="B58" s="194"/>
      <c r="C58" s="174"/>
      <c r="D58" s="174"/>
      <c r="E58" s="176"/>
      <c r="F58" s="4" t="s">
        <v>7</v>
      </c>
      <c r="G58" s="112">
        <f>H58</f>
        <v>27545</v>
      </c>
      <c r="H58" s="112">
        <v>27545</v>
      </c>
      <c r="I58" s="113">
        <v>0</v>
      </c>
      <c r="J58" s="114">
        <v>0</v>
      </c>
      <c r="K58" s="165"/>
      <c r="L58" s="165"/>
    </row>
    <row r="59" spans="1:12" ht="21" customHeight="1" x14ac:dyDescent="0.25">
      <c r="A59" s="194"/>
      <c r="B59" s="194"/>
      <c r="C59" s="174"/>
      <c r="D59" s="174"/>
      <c r="E59" s="176"/>
      <c r="F59" s="5" t="s">
        <v>6</v>
      </c>
      <c r="G59" s="112">
        <f t="shared" ref="G59:G61" si="21">H59</f>
        <v>1450</v>
      </c>
      <c r="H59" s="112">
        <v>1450</v>
      </c>
      <c r="I59" s="113">
        <v>0</v>
      </c>
      <c r="J59" s="114">
        <v>0</v>
      </c>
      <c r="K59" s="165"/>
      <c r="L59" s="165"/>
    </row>
    <row r="60" spans="1:12" ht="21" customHeight="1" x14ac:dyDescent="0.25">
      <c r="A60" s="194"/>
      <c r="B60" s="194"/>
      <c r="C60" s="174"/>
      <c r="D60" s="174"/>
      <c r="E60" s="176"/>
      <c r="F60" s="7" t="s">
        <v>22</v>
      </c>
      <c r="G60" s="112">
        <f t="shared" si="21"/>
        <v>0</v>
      </c>
      <c r="H60" s="112">
        <v>0</v>
      </c>
      <c r="I60" s="113">
        <v>0</v>
      </c>
      <c r="J60" s="114">
        <v>0</v>
      </c>
      <c r="K60" s="165"/>
      <c r="L60" s="165"/>
    </row>
    <row r="61" spans="1:12" ht="21" customHeight="1" x14ac:dyDescent="0.25">
      <c r="A61" s="195"/>
      <c r="B61" s="195"/>
      <c r="C61" s="175"/>
      <c r="D61" s="175"/>
      <c r="E61" s="176"/>
      <c r="F61" s="7" t="s">
        <v>23</v>
      </c>
      <c r="G61" s="112">
        <f t="shared" si="21"/>
        <v>0</v>
      </c>
      <c r="H61" s="108">
        <v>0</v>
      </c>
      <c r="I61" s="113">
        <v>0</v>
      </c>
      <c r="J61" s="114">
        <v>0</v>
      </c>
      <c r="K61" s="166"/>
      <c r="L61" s="166"/>
    </row>
    <row r="62" spans="1:12" ht="21" customHeight="1" x14ac:dyDescent="0.25">
      <c r="A62" s="193" t="s">
        <v>81</v>
      </c>
      <c r="B62" s="193" t="s">
        <v>146</v>
      </c>
      <c r="C62" s="173"/>
      <c r="D62" s="173" t="s">
        <v>136</v>
      </c>
      <c r="E62" s="176" t="s">
        <v>154</v>
      </c>
      <c r="F62" s="65" t="s">
        <v>21</v>
      </c>
      <c r="G62" s="107">
        <f>I62+J62+H62</f>
        <v>32475.79</v>
      </c>
      <c r="H62" s="107">
        <f>H63+H64+H65+H66</f>
        <v>12981.579</v>
      </c>
      <c r="I62" s="107">
        <f t="shared" ref="I62:J62" si="22">I63+I64+I65+I66</f>
        <v>9691.0529999999999</v>
      </c>
      <c r="J62" s="107">
        <f t="shared" si="22"/>
        <v>9803.1579999999994</v>
      </c>
      <c r="K62" s="164" t="s">
        <v>140</v>
      </c>
      <c r="L62" s="164" t="s">
        <v>34</v>
      </c>
    </row>
    <row r="63" spans="1:12" ht="21" customHeight="1" x14ac:dyDescent="0.25">
      <c r="A63" s="194"/>
      <c r="B63" s="194"/>
      <c r="C63" s="174"/>
      <c r="D63" s="174"/>
      <c r="E63" s="176"/>
      <c r="F63" s="4" t="s">
        <v>7</v>
      </c>
      <c r="G63" s="111">
        <f t="shared" ref="G63:G66" si="23">I63+J63+H63</f>
        <v>30852</v>
      </c>
      <c r="H63" s="112">
        <v>12332.5</v>
      </c>
      <c r="I63" s="109">
        <v>9206.5</v>
      </c>
      <c r="J63" s="110">
        <v>9313</v>
      </c>
      <c r="K63" s="165"/>
      <c r="L63" s="165"/>
    </row>
    <row r="64" spans="1:12" ht="21" customHeight="1" x14ac:dyDescent="0.25">
      <c r="A64" s="194"/>
      <c r="B64" s="194"/>
      <c r="C64" s="174"/>
      <c r="D64" s="174"/>
      <c r="E64" s="176"/>
      <c r="F64" s="5" t="s">
        <v>6</v>
      </c>
      <c r="G64" s="111">
        <f t="shared" si="23"/>
        <v>1623.79</v>
      </c>
      <c r="H64" s="112">
        <v>649.07899999999995</v>
      </c>
      <c r="I64" s="109">
        <v>484.553</v>
      </c>
      <c r="J64" s="110">
        <v>490.15800000000002</v>
      </c>
      <c r="K64" s="165"/>
      <c r="L64" s="165"/>
    </row>
    <row r="65" spans="1:12" ht="21" customHeight="1" x14ac:dyDescent="0.25">
      <c r="A65" s="194"/>
      <c r="B65" s="194"/>
      <c r="C65" s="174"/>
      <c r="D65" s="174"/>
      <c r="E65" s="176"/>
      <c r="F65" s="7" t="s">
        <v>22</v>
      </c>
      <c r="G65" s="111">
        <f t="shared" si="23"/>
        <v>0</v>
      </c>
      <c r="H65" s="112">
        <v>0</v>
      </c>
      <c r="I65" s="109">
        <v>0</v>
      </c>
      <c r="J65" s="110">
        <v>0</v>
      </c>
      <c r="K65" s="165"/>
      <c r="L65" s="165"/>
    </row>
    <row r="66" spans="1:12" ht="21" customHeight="1" x14ac:dyDescent="0.25">
      <c r="A66" s="195"/>
      <c r="B66" s="195"/>
      <c r="C66" s="175"/>
      <c r="D66" s="175"/>
      <c r="E66" s="176"/>
      <c r="F66" s="7" t="s">
        <v>23</v>
      </c>
      <c r="G66" s="111">
        <f t="shared" si="23"/>
        <v>0</v>
      </c>
      <c r="H66" s="108">
        <v>0</v>
      </c>
      <c r="I66" s="109">
        <v>0</v>
      </c>
      <c r="J66" s="110">
        <v>0</v>
      </c>
      <c r="K66" s="166"/>
      <c r="L66" s="166"/>
    </row>
    <row r="67" spans="1:12" ht="21" customHeight="1" x14ac:dyDescent="0.25">
      <c r="A67" s="193" t="s">
        <v>117</v>
      </c>
      <c r="B67" s="193" t="s">
        <v>149</v>
      </c>
      <c r="C67" s="173"/>
      <c r="D67" s="173" t="s">
        <v>136</v>
      </c>
      <c r="E67" s="176" t="s">
        <v>153</v>
      </c>
      <c r="F67" s="65" t="s">
        <v>21</v>
      </c>
      <c r="G67" s="116">
        <f>G68+G69+G70+G71</f>
        <v>62000</v>
      </c>
      <c r="H67" s="116">
        <f t="shared" ref="H67" si="24">H68+H69+H70+H71</f>
        <v>20000</v>
      </c>
      <c r="I67" s="116">
        <f>I68+I69+I70+I71</f>
        <v>21000</v>
      </c>
      <c r="J67" s="116">
        <f>J68+J69+J70+J71</f>
        <v>21000</v>
      </c>
      <c r="K67" s="164" t="s">
        <v>140</v>
      </c>
      <c r="L67" s="164" t="s">
        <v>34</v>
      </c>
    </row>
    <row r="68" spans="1:12" ht="21" customHeight="1" x14ac:dyDescent="0.25">
      <c r="A68" s="194"/>
      <c r="B68" s="194"/>
      <c r="C68" s="174"/>
      <c r="D68" s="174"/>
      <c r="E68" s="176"/>
      <c r="F68" s="4" t="s">
        <v>7</v>
      </c>
      <c r="G68" s="113">
        <f>I68+J68+H68</f>
        <v>58900</v>
      </c>
      <c r="H68" s="112">
        <v>19000</v>
      </c>
      <c r="I68" s="112">
        <v>19950</v>
      </c>
      <c r="J68" s="112">
        <v>19950</v>
      </c>
      <c r="K68" s="165"/>
      <c r="L68" s="165"/>
    </row>
    <row r="69" spans="1:12" ht="21" customHeight="1" x14ac:dyDescent="0.25">
      <c r="A69" s="194"/>
      <c r="B69" s="194"/>
      <c r="C69" s="174"/>
      <c r="D69" s="174"/>
      <c r="E69" s="176"/>
      <c r="F69" s="5" t="s">
        <v>6</v>
      </c>
      <c r="G69" s="113">
        <f t="shared" ref="G69:G70" si="25">I69+J69+H69</f>
        <v>3100</v>
      </c>
      <c r="H69" s="112">
        <v>1000</v>
      </c>
      <c r="I69" s="112">
        <v>1050</v>
      </c>
      <c r="J69" s="112">
        <v>1050</v>
      </c>
      <c r="K69" s="165"/>
      <c r="L69" s="165"/>
    </row>
    <row r="70" spans="1:12" ht="21" customHeight="1" x14ac:dyDescent="0.25">
      <c r="A70" s="194"/>
      <c r="B70" s="194"/>
      <c r="C70" s="174"/>
      <c r="D70" s="174"/>
      <c r="E70" s="176"/>
      <c r="F70" s="7" t="s">
        <v>22</v>
      </c>
      <c r="G70" s="113">
        <f t="shared" si="25"/>
        <v>0</v>
      </c>
      <c r="H70" s="115">
        <v>0</v>
      </c>
      <c r="I70" s="112">
        <v>0</v>
      </c>
      <c r="J70" s="112">
        <v>0</v>
      </c>
      <c r="K70" s="165"/>
      <c r="L70" s="165"/>
    </row>
    <row r="71" spans="1:12" ht="36" customHeight="1" x14ac:dyDescent="0.25">
      <c r="A71" s="195"/>
      <c r="B71" s="195"/>
      <c r="C71" s="175"/>
      <c r="D71" s="175"/>
      <c r="E71" s="176"/>
      <c r="F71" s="7" t="s">
        <v>23</v>
      </c>
      <c r="G71" s="113">
        <f t="shared" ref="G71" si="26">I71+J71</f>
        <v>0</v>
      </c>
      <c r="H71" s="115"/>
      <c r="I71" s="108">
        <v>0</v>
      </c>
      <c r="J71" s="108">
        <v>0</v>
      </c>
      <c r="K71" s="166"/>
      <c r="L71" s="166"/>
    </row>
    <row r="72" spans="1:12" ht="27.75" customHeight="1" x14ac:dyDescent="0.25">
      <c r="A72" s="177" t="s">
        <v>147</v>
      </c>
      <c r="B72" s="203" t="s">
        <v>79</v>
      </c>
      <c r="C72" s="206" t="s">
        <v>148</v>
      </c>
      <c r="D72" s="183" t="s">
        <v>134</v>
      </c>
      <c r="E72" s="183" t="s">
        <v>134</v>
      </c>
      <c r="F72" s="65" t="s">
        <v>21</v>
      </c>
      <c r="G72" s="116">
        <f t="shared" ref="G72:G81" si="27">H72+I72+J72</f>
        <v>629619.75399999996</v>
      </c>
      <c r="H72" s="116">
        <f>H77</f>
        <v>629619.75399999996</v>
      </c>
      <c r="I72" s="116">
        <f t="shared" ref="I72:J72" si="28">I77</f>
        <v>0</v>
      </c>
      <c r="J72" s="116">
        <f t="shared" si="28"/>
        <v>0</v>
      </c>
      <c r="K72" s="170" t="s">
        <v>134</v>
      </c>
      <c r="L72" s="196" t="str">
        <f>L77</f>
        <v>1</v>
      </c>
    </row>
    <row r="73" spans="1:12" ht="27.75" customHeight="1" x14ac:dyDescent="0.25">
      <c r="A73" s="178"/>
      <c r="B73" s="204"/>
      <c r="C73" s="207"/>
      <c r="D73" s="184"/>
      <c r="E73" s="184"/>
      <c r="F73" s="65" t="s">
        <v>7</v>
      </c>
      <c r="G73" s="116">
        <f t="shared" si="27"/>
        <v>429893.4</v>
      </c>
      <c r="H73" s="116">
        <f t="shared" ref="H73:J76" si="29">H78</f>
        <v>429893.4</v>
      </c>
      <c r="I73" s="116">
        <f t="shared" si="29"/>
        <v>0</v>
      </c>
      <c r="J73" s="116">
        <f t="shared" si="29"/>
        <v>0</v>
      </c>
      <c r="K73" s="171"/>
      <c r="L73" s="197"/>
    </row>
    <row r="74" spans="1:12" ht="27.75" customHeight="1" x14ac:dyDescent="0.25">
      <c r="A74" s="178"/>
      <c r="B74" s="204"/>
      <c r="C74" s="207"/>
      <c r="D74" s="184"/>
      <c r="E74" s="184"/>
      <c r="F74" s="72" t="s">
        <v>6</v>
      </c>
      <c r="G74" s="116">
        <f t="shared" si="27"/>
        <v>22625.946</v>
      </c>
      <c r="H74" s="116">
        <f t="shared" si="29"/>
        <v>22625.946</v>
      </c>
      <c r="I74" s="116">
        <f t="shared" si="29"/>
        <v>0</v>
      </c>
      <c r="J74" s="116">
        <f t="shared" si="29"/>
        <v>0</v>
      </c>
      <c r="K74" s="171"/>
      <c r="L74" s="197"/>
    </row>
    <row r="75" spans="1:12" ht="27.75" customHeight="1" x14ac:dyDescent="0.25">
      <c r="A75" s="178"/>
      <c r="B75" s="204"/>
      <c r="C75" s="207"/>
      <c r="D75" s="184"/>
      <c r="E75" s="184"/>
      <c r="F75" s="32" t="s">
        <v>22</v>
      </c>
      <c r="G75" s="116">
        <f t="shared" si="27"/>
        <v>0</v>
      </c>
      <c r="H75" s="116">
        <f t="shared" si="29"/>
        <v>0</v>
      </c>
      <c r="I75" s="116">
        <f t="shared" si="29"/>
        <v>0</v>
      </c>
      <c r="J75" s="116">
        <f t="shared" si="29"/>
        <v>0</v>
      </c>
      <c r="K75" s="171"/>
      <c r="L75" s="197"/>
    </row>
    <row r="76" spans="1:12" ht="27.75" customHeight="1" x14ac:dyDescent="0.25">
      <c r="A76" s="179"/>
      <c r="B76" s="205"/>
      <c r="C76" s="208"/>
      <c r="D76" s="185"/>
      <c r="E76" s="185"/>
      <c r="F76" s="32" t="s">
        <v>23</v>
      </c>
      <c r="G76" s="116">
        <f t="shared" si="27"/>
        <v>177100.408</v>
      </c>
      <c r="H76" s="116">
        <f t="shared" si="29"/>
        <v>177100.408</v>
      </c>
      <c r="I76" s="116">
        <f t="shared" si="29"/>
        <v>0</v>
      </c>
      <c r="J76" s="116">
        <f t="shared" si="29"/>
        <v>0</v>
      </c>
      <c r="K76" s="172"/>
      <c r="L76" s="198"/>
    </row>
    <row r="77" spans="1:12" ht="27.75" customHeight="1" x14ac:dyDescent="0.25">
      <c r="A77" s="193" t="s">
        <v>34</v>
      </c>
      <c r="B77" s="193" t="s">
        <v>151</v>
      </c>
      <c r="C77" s="199"/>
      <c r="D77" s="176" t="s">
        <v>136</v>
      </c>
      <c r="E77" s="176" t="s">
        <v>152</v>
      </c>
      <c r="F77" s="65" t="s">
        <v>21</v>
      </c>
      <c r="G77" s="116">
        <f t="shared" si="27"/>
        <v>629619.75399999996</v>
      </c>
      <c r="H77" s="116">
        <f>H78+H79+H80+H81</f>
        <v>629619.75399999996</v>
      </c>
      <c r="I77" s="116">
        <f>I78+I79+I80+I81</f>
        <v>0</v>
      </c>
      <c r="J77" s="116">
        <f>J78+J79+J80+J81</f>
        <v>0</v>
      </c>
      <c r="K77" s="202" t="s">
        <v>140</v>
      </c>
      <c r="L77" s="202" t="s">
        <v>34</v>
      </c>
    </row>
    <row r="78" spans="1:12" ht="27.75" customHeight="1" x14ac:dyDescent="0.25">
      <c r="A78" s="194"/>
      <c r="B78" s="194"/>
      <c r="C78" s="200"/>
      <c r="D78" s="176"/>
      <c r="E78" s="176"/>
      <c r="F78" s="4" t="s">
        <v>7</v>
      </c>
      <c r="G78" s="109">
        <f t="shared" si="27"/>
        <v>429893.4</v>
      </c>
      <c r="H78" s="112">
        <v>429893.4</v>
      </c>
      <c r="I78" s="112">
        <v>0</v>
      </c>
      <c r="J78" s="112">
        <v>0</v>
      </c>
      <c r="K78" s="202"/>
      <c r="L78" s="202"/>
    </row>
    <row r="79" spans="1:12" ht="27.75" customHeight="1" x14ac:dyDescent="0.25">
      <c r="A79" s="194"/>
      <c r="B79" s="194"/>
      <c r="C79" s="200"/>
      <c r="D79" s="176"/>
      <c r="E79" s="176"/>
      <c r="F79" s="5" t="s">
        <v>6</v>
      </c>
      <c r="G79" s="109">
        <f t="shared" si="27"/>
        <v>22625.946</v>
      </c>
      <c r="H79" s="112">
        <v>22625.946</v>
      </c>
      <c r="I79" s="112">
        <v>0</v>
      </c>
      <c r="J79" s="112">
        <v>0</v>
      </c>
      <c r="K79" s="202"/>
      <c r="L79" s="202"/>
    </row>
    <row r="80" spans="1:12" ht="27.75" customHeight="1" x14ac:dyDescent="0.25">
      <c r="A80" s="194"/>
      <c r="B80" s="194"/>
      <c r="C80" s="200"/>
      <c r="D80" s="176"/>
      <c r="E80" s="176"/>
      <c r="F80" s="7" t="s">
        <v>22</v>
      </c>
      <c r="G80" s="109">
        <f t="shared" si="27"/>
        <v>0</v>
      </c>
      <c r="H80" s="112">
        <v>0</v>
      </c>
      <c r="I80" s="112">
        <v>0</v>
      </c>
      <c r="J80" s="112">
        <v>0</v>
      </c>
      <c r="K80" s="202"/>
      <c r="L80" s="202"/>
    </row>
    <row r="81" spans="1:12" ht="27.75" customHeight="1" x14ac:dyDescent="0.25">
      <c r="A81" s="195"/>
      <c r="B81" s="195"/>
      <c r="C81" s="201"/>
      <c r="D81" s="176"/>
      <c r="E81" s="176"/>
      <c r="F81" s="7" t="s">
        <v>23</v>
      </c>
      <c r="G81" s="109">
        <f t="shared" si="27"/>
        <v>177100.408</v>
      </c>
      <c r="H81" s="108">
        <v>177100.408</v>
      </c>
      <c r="I81" s="108">
        <v>0</v>
      </c>
      <c r="J81" s="108">
        <v>0</v>
      </c>
      <c r="K81" s="202"/>
      <c r="L81" s="202"/>
    </row>
    <row r="82" spans="1:12" ht="27.75" customHeight="1" x14ac:dyDescent="0.25">
      <c r="B82" s="8"/>
    </row>
    <row r="83" spans="1:12" ht="27.75" customHeight="1" x14ac:dyDescent="0.25">
      <c r="B83" s="8"/>
    </row>
    <row r="84" spans="1:12" ht="27.75" customHeight="1" x14ac:dyDescent="0.25">
      <c r="B84" s="8"/>
    </row>
    <row r="85" spans="1:12" ht="27.75" customHeight="1" x14ac:dyDescent="0.25">
      <c r="B85" s="8"/>
    </row>
    <row r="86" spans="1:12" ht="27.75" customHeight="1" x14ac:dyDescent="0.25">
      <c r="B86" s="8"/>
    </row>
    <row r="87" spans="1:12" ht="27.75" customHeight="1" x14ac:dyDescent="0.25">
      <c r="B87" s="8"/>
    </row>
    <row r="88" spans="1:12" ht="27.75" customHeight="1" x14ac:dyDescent="0.25">
      <c r="B88" s="8"/>
    </row>
    <row r="89" spans="1:12" ht="27.75" customHeight="1" x14ac:dyDescent="0.25">
      <c r="B89" s="8"/>
    </row>
    <row r="90" spans="1:12" ht="27.75" customHeight="1" x14ac:dyDescent="0.25">
      <c r="B90" s="8"/>
    </row>
    <row r="91" spans="1:12" ht="27.75" customHeight="1" x14ac:dyDescent="0.25">
      <c r="B91" s="8"/>
    </row>
    <row r="92" spans="1:12" ht="27.75" customHeight="1" x14ac:dyDescent="0.25">
      <c r="B92" s="8"/>
    </row>
    <row r="93" spans="1:12" ht="27.75" customHeight="1" x14ac:dyDescent="0.25">
      <c r="B93" s="8"/>
    </row>
    <row r="94" spans="1:12" ht="27.75" customHeight="1" x14ac:dyDescent="0.25">
      <c r="B94" s="8"/>
    </row>
    <row r="95" spans="1:12" ht="27.75" customHeight="1" x14ac:dyDescent="0.25">
      <c r="B95" s="8"/>
    </row>
    <row r="96" spans="1:12" ht="27.75" customHeight="1" x14ac:dyDescent="0.25">
      <c r="B96" s="8"/>
    </row>
    <row r="97" spans="2:2" ht="27.75" customHeight="1" x14ac:dyDescent="0.25">
      <c r="B97" s="8"/>
    </row>
    <row r="98" spans="2:2" ht="27.75" customHeight="1" x14ac:dyDescent="0.25">
      <c r="B98" s="8"/>
    </row>
    <row r="99" spans="2:2" ht="27.75" customHeight="1" x14ac:dyDescent="0.25">
      <c r="B99" s="8"/>
    </row>
    <row r="100" spans="2:2" ht="27.75" customHeight="1" x14ac:dyDescent="0.25">
      <c r="B100" s="8"/>
    </row>
    <row r="101" spans="2:2" ht="27.75" customHeight="1" x14ac:dyDescent="0.25">
      <c r="B101" s="8"/>
    </row>
    <row r="102" spans="2:2" ht="27.75" customHeight="1" x14ac:dyDescent="0.25">
      <c r="B102" s="8"/>
    </row>
    <row r="103" spans="2:2" ht="27.75" customHeight="1" x14ac:dyDescent="0.25">
      <c r="B103" s="8"/>
    </row>
    <row r="104" spans="2:2" ht="27.75" customHeight="1" x14ac:dyDescent="0.25">
      <c r="B104" s="8"/>
    </row>
    <row r="105" spans="2:2" ht="27.75" customHeight="1" x14ac:dyDescent="0.25">
      <c r="B105" s="8"/>
    </row>
    <row r="106" spans="2:2" ht="27.75" customHeight="1" x14ac:dyDescent="0.25">
      <c r="B106" s="8"/>
    </row>
    <row r="107" spans="2:2" ht="27.75" customHeight="1" x14ac:dyDescent="0.25">
      <c r="B107" s="8"/>
    </row>
    <row r="108" spans="2:2" ht="27.75" customHeight="1" x14ac:dyDescent="0.25">
      <c r="B108" s="8"/>
    </row>
    <row r="109" spans="2:2" ht="27.75" customHeight="1" x14ac:dyDescent="0.25">
      <c r="B109" s="8"/>
    </row>
    <row r="110" spans="2:2" ht="27.75" customHeight="1" x14ac:dyDescent="0.25">
      <c r="B110" s="8"/>
    </row>
    <row r="111" spans="2:2" ht="27.75" customHeight="1" x14ac:dyDescent="0.25">
      <c r="B111" s="8"/>
    </row>
    <row r="112" spans="2:2" ht="27.75" customHeight="1" x14ac:dyDescent="0.25">
      <c r="B112" s="8"/>
    </row>
    <row r="113" spans="2:2" ht="27.75" customHeight="1" x14ac:dyDescent="0.25">
      <c r="B113" s="8"/>
    </row>
    <row r="114" spans="2:2" ht="27.75" customHeight="1" x14ac:dyDescent="0.25">
      <c r="B114" s="8"/>
    </row>
    <row r="115" spans="2:2" ht="27.75" customHeight="1" x14ac:dyDescent="0.25">
      <c r="B115" s="8"/>
    </row>
    <row r="116" spans="2:2" ht="27.75" customHeight="1" x14ac:dyDescent="0.25">
      <c r="B116" s="8"/>
    </row>
    <row r="117" spans="2:2" ht="27.75" customHeight="1" x14ac:dyDescent="0.25">
      <c r="B117" s="8"/>
    </row>
    <row r="118" spans="2:2" ht="27.75" customHeight="1" x14ac:dyDescent="0.25">
      <c r="B118" s="8"/>
    </row>
    <row r="119" spans="2:2" ht="27.75" customHeight="1" x14ac:dyDescent="0.25">
      <c r="B119" s="8"/>
    </row>
    <row r="120" spans="2:2" ht="27.75" customHeight="1" x14ac:dyDescent="0.25">
      <c r="B120" s="8"/>
    </row>
    <row r="121" spans="2:2" ht="27.75" customHeight="1" x14ac:dyDescent="0.25">
      <c r="B121" s="8"/>
    </row>
    <row r="122" spans="2:2" ht="27.75" customHeight="1" x14ac:dyDescent="0.25">
      <c r="B122" s="8"/>
    </row>
    <row r="123" spans="2:2" ht="27.75" customHeight="1" x14ac:dyDescent="0.25">
      <c r="B123" s="8"/>
    </row>
    <row r="124" spans="2:2" ht="27.75" customHeight="1" x14ac:dyDescent="0.25">
      <c r="B124" s="8"/>
    </row>
    <row r="125" spans="2:2" ht="27.75" customHeight="1" x14ac:dyDescent="0.25">
      <c r="B125" s="8"/>
    </row>
    <row r="126" spans="2:2" ht="27.75" customHeight="1" x14ac:dyDescent="0.25">
      <c r="B126" s="8"/>
    </row>
    <row r="127" spans="2:2" ht="27.75" customHeight="1" x14ac:dyDescent="0.25">
      <c r="B127" s="8"/>
    </row>
    <row r="128" spans="2:2" ht="27.75" customHeight="1" x14ac:dyDescent="0.25">
      <c r="B128" s="8"/>
    </row>
    <row r="129" spans="2:2" ht="27.75" customHeight="1" x14ac:dyDescent="0.25">
      <c r="B129" s="8"/>
    </row>
    <row r="130" spans="2:2" ht="27.75" customHeight="1" x14ac:dyDescent="0.25">
      <c r="B130" s="8"/>
    </row>
    <row r="131" spans="2:2" ht="27.75" customHeight="1" x14ac:dyDescent="0.25">
      <c r="B131" s="8"/>
    </row>
    <row r="132" spans="2:2" ht="27.75" customHeight="1" x14ac:dyDescent="0.25">
      <c r="B132" s="8"/>
    </row>
    <row r="133" spans="2:2" ht="27.75" customHeight="1" x14ac:dyDescent="0.25">
      <c r="B133" s="8"/>
    </row>
    <row r="134" spans="2:2" ht="27.75" customHeight="1" x14ac:dyDescent="0.25">
      <c r="B134" s="8"/>
    </row>
    <row r="135" spans="2:2" ht="27.75" customHeight="1" x14ac:dyDescent="0.25">
      <c r="B135" s="8"/>
    </row>
    <row r="136" spans="2:2" ht="27.75" customHeight="1" x14ac:dyDescent="0.25">
      <c r="B136" s="8"/>
    </row>
    <row r="137" spans="2:2" ht="27.75" customHeight="1" x14ac:dyDescent="0.25">
      <c r="B137" s="8"/>
    </row>
    <row r="138" spans="2:2" ht="27.75" customHeight="1" x14ac:dyDescent="0.25">
      <c r="B138" s="8"/>
    </row>
    <row r="139" spans="2:2" ht="27.75" customHeight="1" x14ac:dyDescent="0.25">
      <c r="B139" s="8"/>
    </row>
    <row r="140" spans="2:2" ht="27.75" customHeight="1" x14ac:dyDescent="0.25">
      <c r="B140" s="8"/>
    </row>
    <row r="141" spans="2:2" ht="27.75" customHeight="1" x14ac:dyDescent="0.25">
      <c r="B141" s="8"/>
    </row>
    <row r="142" spans="2:2" ht="27.75" customHeight="1" x14ac:dyDescent="0.25">
      <c r="B142" s="8"/>
    </row>
    <row r="143" spans="2:2" ht="27.75" customHeight="1" x14ac:dyDescent="0.25">
      <c r="B143" s="8"/>
    </row>
    <row r="144" spans="2:2" ht="27.75" customHeight="1" x14ac:dyDescent="0.25">
      <c r="B144" s="8"/>
    </row>
    <row r="145" spans="2:2" ht="27.75" customHeight="1" x14ac:dyDescent="0.25">
      <c r="B145" s="8"/>
    </row>
    <row r="146" spans="2:2" ht="27.75" customHeight="1" x14ac:dyDescent="0.25">
      <c r="B146" s="8"/>
    </row>
    <row r="147" spans="2:2" ht="27.75" customHeight="1" x14ac:dyDescent="0.25">
      <c r="B147" s="8"/>
    </row>
    <row r="148" spans="2:2" ht="27.75" customHeight="1" x14ac:dyDescent="0.25">
      <c r="B148" s="8"/>
    </row>
    <row r="149" spans="2:2" ht="27.75" customHeight="1" x14ac:dyDescent="0.25">
      <c r="B149" s="8"/>
    </row>
    <row r="150" spans="2:2" ht="27.75" customHeight="1" x14ac:dyDescent="0.25">
      <c r="B150" s="8"/>
    </row>
    <row r="151" spans="2:2" ht="27.75" customHeight="1" x14ac:dyDescent="0.25">
      <c r="B151" s="8"/>
    </row>
    <row r="152" spans="2:2" ht="27.75" customHeight="1" x14ac:dyDescent="0.25">
      <c r="B152" s="8"/>
    </row>
    <row r="153" spans="2:2" ht="27.75" customHeight="1" x14ac:dyDescent="0.25">
      <c r="B153" s="8"/>
    </row>
    <row r="154" spans="2:2" ht="27.75" customHeight="1" x14ac:dyDescent="0.25">
      <c r="B154" s="8"/>
    </row>
    <row r="155" spans="2:2" ht="27.75" customHeight="1" x14ac:dyDescent="0.25">
      <c r="B155" s="8"/>
    </row>
    <row r="156" spans="2:2" ht="27.75" customHeight="1" x14ac:dyDescent="0.25">
      <c r="B156" s="8"/>
    </row>
    <row r="157" spans="2:2" ht="27.75" customHeight="1" x14ac:dyDescent="0.25">
      <c r="B157" s="8"/>
    </row>
  </sheetData>
  <mergeCells count="115">
    <mergeCell ref="K72:K76"/>
    <mergeCell ref="L72:L76"/>
    <mergeCell ref="A77:A81"/>
    <mergeCell ref="B77:B81"/>
    <mergeCell ref="C77:C81"/>
    <mergeCell ref="D77:D81"/>
    <mergeCell ref="E77:E81"/>
    <mergeCell ref="K77:K81"/>
    <mergeCell ref="L77:L81"/>
    <mergeCell ref="A72:A76"/>
    <mergeCell ref="B72:B76"/>
    <mergeCell ref="C72:C76"/>
    <mergeCell ref="D72:D76"/>
    <mergeCell ref="E72:E76"/>
    <mergeCell ref="K62:K66"/>
    <mergeCell ref="L62:L66"/>
    <mergeCell ref="A67:A71"/>
    <mergeCell ref="B67:B71"/>
    <mergeCell ref="C67:C71"/>
    <mergeCell ref="D67:D71"/>
    <mergeCell ref="E67:E71"/>
    <mergeCell ref="K67:K71"/>
    <mergeCell ref="L67:L71"/>
    <mergeCell ref="A62:A66"/>
    <mergeCell ref="B62:B66"/>
    <mergeCell ref="C62:C66"/>
    <mergeCell ref="D62:D66"/>
    <mergeCell ref="E62:E66"/>
    <mergeCell ref="K52:K56"/>
    <mergeCell ref="L52:L56"/>
    <mergeCell ref="A57:A61"/>
    <mergeCell ref="B57:B61"/>
    <mergeCell ref="C57:C61"/>
    <mergeCell ref="D57:D61"/>
    <mergeCell ref="E57:E61"/>
    <mergeCell ref="K57:K61"/>
    <mergeCell ref="L57:L61"/>
    <mergeCell ref="A52:A56"/>
    <mergeCell ref="B52:B56"/>
    <mergeCell ref="C52:C56"/>
    <mergeCell ref="D52:D56"/>
    <mergeCell ref="E52:E56"/>
    <mergeCell ref="K42:K46"/>
    <mergeCell ref="L42:L46"/>
    <mergeCell ref="A47:A51"/>
    <mergeCell ref="B47:B51"/>
    <mergeCell ref="C47:C51"/>
    <mergeCell ref="D47:D51"/>
    <mergeCell ref="E47:E51"/>
    <mergeCell ref="K47:K51"/>
    <mergeCell ref="L47:L51"/>
    <mergeCell ref="A42:A46"/>
    <mergeCell ref="B42:B46"/>
    <mergeCell ref="C42:C46"/>
    <mergeCell ref="D42:D46"/>
    <mergeCell ref="E42:E46"/>
    <mergeCell ref="K32:K36"/>
    <mergeCell ref="L32:L36"/>
    <mergeCell ref="A37:A41"/>
    <mergeCell ref="B37:B41"/>
    <mergeCell ref="C37:C41"/>
    <mergeCell ref="D37:D41"/>
    <mergeCell ref="E37:E41"/>
    <mergeCell ref="K37:K41"/>
    <mergeCell ref="L37:L41"/>
    <mergeCell ref="A32:A36"/>
    <mergeCell ref="B32:B36"/>
    <mergeCell ref="C32:C36"/>
    <mergeCell ref="D32:D36"/>
    <mergeCell ref="E32:E36"/>
    <mergeCell ref="A2:L2"/>
    <mergeCell ref="L4:L5"/>
    <mergeCell ref="A27:A31"/>
    <mergeCell ref="B27:B31"/>
    <mergeCell ref="C27:C31"/>
    <mergeCell ref="D27:D31"/>
    <mergeCell ref="E27:E31"/>
    <mergeCell ref="K27:K31"/>
    <mergeCell ref="L27:L31"/>
    <mergeCell ref="C12:C16"/>
    <mergeCell ref="D12:D16"/>
    <mergeCell ref="E12:E16"/>
    <mergeCell ref="A12:A14"/>
    <mergeCell ref="E4:E5"/>
    <mergeCell ref="F4:F5"/>
    <mergeCell ref="G4:J4"/>
    <mergeCell ref="K4:K5"/>
    <mergeCell ref="A4:A5"/>
    <mergeCell ref="B4:B5"/>
    <mergeCell ref="C4:C5"/>
    <mergeCell ref="D4:D5"/>
    <mergeCell ref="A7:A11"/>
    <mergeCell ref="A22:A26"/>
    <mergeCell ref="B22:B26"/>
    <mergeCell ref="A17:A21"/>
    <mergeCell ref="B17:B21"/>
    <mergeCell ref="C17:C21"/>
    <mergeCell ref="D17:D21"/>
    <mergeCell ref="E17:E21"/>
    <mergeCell ref="B7:B11"/>
    <mergeCell ref="C7:C11"/>
    <mergeCell ref="D7:D11"/>
    <mergeCell ref="E7:E11"/>
    <mergeCell ref="B12:B16"/>
    <mergeCell ref="L22:L26"/>
    <mergeCell ref="L7:L11"/>
    <mergeCell ref="L12:L16"/>
    <mergeCell ref="K22:K26"/>
    <mergeCell ref="K17:K21"/>
    <mergeCell ref="K12:K16"/>
    <mergeCell ref="K7:K11"/>
    <mergeCell ref="L17:L21"/>
    <mergeCell ref="C22:C26"/>
    <mergeCell ref="D22:D26"/>
    <mergeCell ref="E22:E2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62"/>
  <sheetViews>
    <sheetView view="pageBreakPreview" topLeftCell="B10" zoomScaleNormal="100" zoomScaleSheetLayoutView="100" workbookViewId="0">
      <selection activeCell="Q34" sqref="Q34"/>
    </sheetView>
  </sheetViews>
  <sheetFormatPr defaultColWidth="9.140625" defaultRowHeight="19.5" customHeight="1" x14ac:dyDescent="0.25"/>
  <cols>
    <col min="1" max="1" width="6.28515625" style="14" customWidth="1"/>
    <col min="2" max="2" width="38.5703125" style="18" customWidth="1"/>
    <col min="3" max="3" width="24.28515625" style="18" customWidth="1"/>
    <col min="4" max="4" width="9.5703125" style="15" customWidth="1"/>
    <col min="5" max="5" width="8.28515625" style="15" customWidth="1"/>
    <col min="6" max="6" width="26.7109375" style="16" customWidth="1"/>
    <col min="7" max="7" width="14.140625" style="16" bestFit="1" customWidth="1"/>
    <col min="8" max="8" width="12.42578125" style="11" bestFit="1" customWidth="1"/>
    <col min="9" max="9" width="16" style="15" bestFit="1" customWidth="1"/>
    <col min="10" max="10" width="12" style="15" customWidth="1"/>
    <col min="11" max="11" width="12.42578125" style="15" bestFit="1" customWidth="1"/>
    <col min="12" max="12" width="14.42578125" style="15" customWidth="1"/>
    <col min="13" max="13" width="14.140625" style="17" customWidth="1"/>
    <col min="14" max="14" width="13.28515625" style="17" customWidth="1"/>
    <col min="15" max="15" width="15.7109375" style="19" customWidth="1"/>
    <col min="16" max="16" width="21.28515625" style="10" customWidth="1"/>
    <col min="17" max="17" width="37" style="10" customWidth="1"/>
    <col min="18" max="19" width="9.42578125" style="10" bestFit="1" customWidth="1"/>
    <col min="20" max="16384" width="9.140625" style="10"/>
  </cols>
  <sheetData>
    <row r="1" spans="1:18" ht="18.75" x14ac:dyDescent="0.25">
      <c r="A1" s="209" t="s">
        <v>45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</row>
    <row r="2" spans="1:18" ht="54.75" customHeight="1" x14ac:dyDescent="0.25">
      <c r="A2" s="217" t="s">
        <v>164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8" ht="18.75" customHeight="1" x14ac:dyDescent="0.25">
      <c r="A3" s="22" t="s">
        <v>12</v>
      </c>
      <c r="B3" s="22" t="s">
        <v>33</v>
      </c>
      <c r="C3" s="33"/>
      <c r="D3" s="23"/>
      <c r="E3" s="23"/>
      <c r="F3" s="23"/>
      <c r="G3" s="23"/>
      <c r="H3" s="23"/>
      <c r="I3" s="24"/>
      <c r="J3" s="24"/>
      <c r="K3" s="23"/>
      <c r="L3" s="23"/>
      <c r="M3" s="23"/>
      <c r="N3" s="23"/>
      <c r="O3" s="23"/>
    </row>
    <row r="4" spans="1:18" s="11" customFormat="1" ht="25.5" customHeight="1" x14ac:dyDescent="0.25">
      <c r="A4" s="177" t="s">
        <v>24</v>
      </c>
      <c r="B4" s="183" t="s">
        <v>46</v>
      </c>
      <c r="C4" s="183" t="s">
        <v>38</v>
      </c>
      <c r="D4" s="210" t="s">
        <v>25</v>
      </c>
      <c r="E4" s="210"/>
      <c r="F4" s="183" t="s">
        <v>19</v>
      </c>
      <c r="G4" s="211" t="s">
        <v>26</v>
      </c>
      <c r="H4" s="212"/>
      <c r="I4" s="212"/>
      <c r="J4" s="212"/>
      <c r="K4" s="212"/>
      <c r="L4" s="213"/>
      <c r="M4" s="214" t="s">
        <v>27</v>
      </c>
      <c r="N4" s="214" t="s">
        <v>28</v>
      </c>
      <c r="O4" s="183" t="s">
        <v>29</v>
      </c>
      <c r="P4" s="222"/>
    </row>
    <row r="5" spans="1:18" s="11" customFormat="1" ht="26.25" customHeight="1" x14ac:dyDescent="0.25">
      <c r="A5" s="178"/>
      <c r="B5" s="184"/>
      <c r="C5" s="184"/>
      <c r="D5" s="186" t="s">
        <v>30</v>
      </c>
      <c r="E5" s="183" t="s">
        <v>187</v>
      </c>
      <c r="F5" s="184"/>
      <c r="G5" s="234" t="s">
        <v>21</v>
      </c>
      <c r="H5" s="218">
        <v>2025</v>
      </c>
      <c r="I5" s="220">
        <v>2026</v>
      </c>
      <c r="J5" s="221"/>
      <c r="K5" s="218">
        <v>2027</v>
      </c>
      <c r="L5" s="218">
        <v>2028</v>
      </c>
      <c r="M5" s="215"/>
      <c r="N5" s="215"/>
      <c r="O5" s="184"/>
      <c r="P5" s="222"/>
      <c r="R5" s="12"/>
    </row>
    <row r="6" spans="1:18" s="11" customFormat="1" ht="45.75" customHeight="1" x14ac:dyDescent="0.25">
      <c r="A6" s="179"/>
      <c r="B6" s="185"/>
      <c r="C6" s="185"/>
      <c r="D6" s="188"/>
      <c r="E6" s="185"/>
      <c r="F6" s="185"/>
      <c r="G6" s="235"/>
      <c r="H6" s="219"/>
      <c r="I6" s="88" t="s">
        <v>31</v>
      </c>
      <c r="J6" s="88" t="s">
        <v>5</v>
      </c>
      <c r="K6" s="219"/>
      <c r="L6" s="219"/>
      <c r="M6" s="216"/>
      <c r="N6" s="216"/>
      <c r="O6" s="185"/>
      <c r="R6" s="12"/>
    </row>
    <row r="7" spans="1:18" s="11" customFormat="1" ht="18.75" x14ac:dyDescent="0.25">
      <c r="A7" s="89">
        <v>1</v>
      </c>
      <c r="B7" s="89">
        <v>2</v>
      </c>
      <c r="C7" s="89"/>
      <c r="D7" s="89">
        <v>3</v>
      </c>
      <c r="E7" s="89">
        <v>4</v>
      </c>
      <c r="F7" s="89">
        <v>5</v>
      </c>
      <c r="G7" s="89">
        <v>6</v>
      </c>
      <c r="H7" s="89">
        <v>7</v>
      </c>
      <c r="I7" s="89">
        <v>8</v>
      </c>
      <c r="J7" s="89">
        <v>9</v>
      </c>
      <c r="K7" s="89">
        <v>10</v>
      </c>
      <c r="L7" s="89">
        <v>11</v>
      </c>
      <c r="M7" s="89">
        <v>12</v>
      </c>
      <c r="N7" s="89">
        <v>13</v>
      </c>
      <c r="O7" s="89">
        <v>14</v>
      </c>
    </row>
    <row r="8" spans="1:18" s="103" customFormat="1" ht="23.25" customHeight="1" x14ac:dyDescent="0.25">
      <c r="A8" s="229"/>
      <c r="B8" s="183" t="s">
        <v>70</v>
      </c>
      <c r="C8" s="29"/>
      <c r="D8" s="230"/>
      <c r="E8" s="230"/>
      <c r="F8" s="25" t="s">
        <v>21</v>
      </c>
      <c r="G8" s="122">
        <f>G13+G38</f>
        <v>1672307.38</v>
      </c>
      <c r="H8" s="34">
        <f t="shared" ref="H8:L8" si="0">H13+H38</f>
        <v>382113.67800000001</v>
      </c>
      <c r="I8" s="122">
        <f>I13+I38</f>
        <v>974404.22799999989</v>
      </c>
      <c r="J8" s="34">
        <f t="shared" si="0"/>
        <v>148297.326</v>
      </c>
      <c r="K8" s="34">
        <f t="shared" si="0"/>
        <v>315789.47399999999</v>
      </c>
      <c r="L8" s="34">
        <f t="shared" si="0"/>
        <v>0</v>
      </c>
      <c r="M8" s="223"/>
      <c r="N8" s="226"/>
      <c r="O8" s="223"/>
      <c r="Q8" s="13"/>
    </row>
    <row r="9" spans="1:18" s="103" customFormat="1" ht="23.25" customHeight="1" x14ac:dyDescent="0.25">
      <c r="A9" s="229"/>
      <c r="B9" s="184"/>
      <c r="C9" s="30"/>
      <c r="D9" s="231"/>
      <c r="E9" s="231"/>
      <c r="F9" s="26" t="s">
        <v>7</v>
      </c>
      <c r="G9" s="34">
        <f t="shared" ref="G9:L12" si="1">G14+G39</f>
        <v>1305918.9720000001</v>
      </c>
      <c r="H9" s="34">
        <f t="shared" si="1"/>
        <v>248480.57199999999</v>
      </c>
      <c r="I9" s="34">
        <f t="shared" si="1"/>
        <v>757438.4</v>
      </c>
      <c r="J9" s="34">
        <f t="shared" si="1"/>
        <v>140882.448</v>
      </c>
      <c r="K9" s="34">
        <f t="shared" si="1"/>
        <v>300000</v>
      </c>
      <c r="L9" s="34">
        <f t="shared" si="1"/>
        <v>0</v>
      </c>
      <c r="M9" s="224"/>
      <c r="N9" s="227"/>
      <c r="O9" s="224"/>
    </row>
    <row r="10" spans="1:18" s="103" customFormat="1" ht="23.25" customHeight="1" x14ac:dyDescent="0.25">
      <c r="A10" s="229"/>
      <c r="B10" s="184"/>
      <c r="C10" s="30"/>
      <c r="D10" s="231"/>
      <c r="E10" s="231"/>
      <c r="F10" s="26" t="s">
        <v>6</v>
      </c>
      <c r="G10" s="34">
        <f t="shared" si="1"/>
        <v>68732.820590000003</v>
      </c>
      <c r="H10" s="34">
        <f t="shared" si="1"/>
        <v>13077.926589999999</v>
      </c>
      <c r="I10" s="34">
        <f t="shared" si="1"/>
        <v>39865.42</v>
      </c>
      <c r="J10" s="34">
        <f t="shared" si="1"/>
        <v>7414.8779999999997</v>
      </c>
      <c r="K10" s="34">
        <f t="shared" si="1"/>
        <v>15789.474</v>
      </c>
      <c r="L10" s="34">
        <f t="shared" si="1"/>
        <v>0</v>
      </c>
      <c r="M10" s="224"/>
      <c r="N10" s="227"/>
      <c r="O10" s="224"/>
    </row>
    <row r="11" spans="1:18" s="103" customFormat="1" ht="23.25" customHeight="1" x14ac:dyDescent="0.25">
      <c r="A11" s="229"/>
      <c r="B11" s="184"/>
      <c r="C11" s="30"/>
      <c r="D11" s="231"/>
      <c r="E11" s="231"/>
      <c r="F11" s="26" t="s">
        <v>22</v>
      </c>
      <c r="G11" s="34">
        <f t="shared" si="1"/>
        <v>0</v>
      </c>
      <c r="H11" s="34">
        <f t="shared" si="1"/>
        <v>0</v>
      </c>
      <c r="I11" s="34">
        <f t="shared" si="1"/>
        <v>0</v>
      </c>
      <c r="J11" s="34">
        <f t="shared" si="1"/>
        <v>0</v>
      </c>
      <c r="K11" s="34">
        <f t="shared" si="1"/>
        <v>0</v>
      </c>
      <c r="L11" s="34">
        <f t="shared" si="1"/>
        <v>0</v>
      </c>
      <c r="M11" s="224"/>
      <c r="N11" s="227"/>
      <c r="O11" s="224"/>
    </row>
    <row r="12" spans="1:18" s="103" customFormat="1" ht="23.25" customHeight="1" x14ac:dyDescent="0.25">
      <c r="A12" s="229"/>
      <c r="B12" s="185"/>
      <c r="C12" s="31"/>
      <c r="D12" s="232"/>
      <c r="E12" s="232"/>
      <c r="F12" s="26" t="s">
        <v>23</v>
      </c>
      <c r="G12" s="34">
        <f t="shared" si="1"/>
        <v>297655.58740999998</v>
      </c>
      <c r="H12" s="34">
        <f t="shared" si="1"/>
        <v>120555.17941000001</v>
      </c>
      <c r="I12" s="122">
        <f t="shared" si="1"/>
        <v>177100.40800000002</v>
      </c>
      <c r="J12" s="34">
        <f t="shared" si="1"/>
        <v>0</v>
      </c>
      <c r="K12" s="34">
        <f t="shared" si="1"/>
        <v>0</v>
      </c>
      <c r="L12" s="34">
        <f t="shared" si="1"/>
        <v>0</v>
      </c>
      <c r="M12" s="225"/>
      <c r="N12" s="228"/>
      <c r="O12" s="225"/>
    </row>
    <row r="13" spans="1:18" s="103" customFormat="1" ht="18.75" customHeight="1" x14ac:dyDescent="0.25">
      <c r="A13" s="233" t="s">
        <v>34</v>
      </c>
      <c r="B13" s="177" t="s">
        <v>165</v>
      </c>
      <c r="C13" s="223"/>
      <c r="D13" s="230"/>
      <c r="E13" s="230"/>
      <c r="F13" s="25" t="s">
        <v>21</v>
      </c>
      <c r="G13" s="122">
        <f>G18+G23+G28+G33</f>
        <v>660573.94799999997</v>
      </c>
      <c r="H13" s="34">
        <f>H18+H23+H28+H33</f>
        <v>0</v>
      </c>
      <c r="I13" s="122">
        <f>I18+I23+I28+I33</f>
        <v>344784.47399999999</v>
      </c>
      <c r="J13" s="34">
        <f t="shared" ref="J13" si="2">J18+J23+J28+J33</f>
        <v>0</v>
      </c>
      <c r="K13" s="124">
        <f>K18+K23+K28+K33</f>
        <v>315789.47399999999</v>
      </c>
      <c r="L13" s="80">
        <f>L18+L23+L28+L33</f>
        <v>0</v>
      </c>
      <c r="M13" s="223"/>
      <c r="N13" s="193"/>
      <c r="O13" s="223"/>
    </row>
    <row r="14" spans="1:18" s="103" customFormat="1" ht="18.75" x14ac:dyDescent="0.25">
      <c r="A14" s="233"/>
      <c r="B14" s="178"/>
      <c r="C14" s="224"/>
      <c r="D14" s="231"/>
      <c r="E14" s="231"/>
      <c r="F14" s="26" t="s">
        <v>7</v>
      </c>
      <c r="G14" s="34">
        <f t="shared" ref="G14:L17" si="3">G19+G24+G29+G34</f>
        <v>627545</v>
      </c>
      <c r="H14" s="34">
        <f t="shared" ref="H14" si="4">H19+H24+H29+H34</f>
        <v>0</v>
      </c>
      <c r="I14" s="34">
        <f t="shared" si="3"/>
        <v>327545</v>
      </c>
      <c r="J14" s="34">
        <f t="shared" si="3"/>
        <v>0</v>
      </c>
      <c r="K14" s="80">
        <f>K19+K24+K29+K34</f>
        <v>300000</v>
      </c>
      <c r="L14" s="80">
        <f>L19+L24+L29+L34</f>
        <v>0</v>
      </c>
      <c r="M14" s="224"/>
      <c r="N14" s="194"/>
      <c r="O14" s="224"/>
    </row>
    <row r="15" spans="1:18" s="103" customFormat="1" ht="18.75" x14ac:dyDescent="0.25">
      <c r="A15" s="233"/>
      <c r="B15" s="178"/>
      <c r="C15" s="224"/>
      <c r="D15" s="231"/>
      <c r="E15" s="231"/>
      <c r="F15" s="26" t="s">
        <v>6</v>
      </c>
      <c r="G15" s="34">
        <f t="shared" si="3"/>
        <v>33028.948000000004</v>
      </c>
      <c r="H15" s="34">
        <f t="shared" ref="H15" si="5">H20+H25+H30+H35</f>
        <v>0</v>
      </c>
      <c r="I15" s="34">
        <f t="shared" si="3"/>
        <v>17239.474000000002</v>
      </c>
      <c r="J15" s="34">
        <f t="shared" si="3"/>
        <v>0</v>
      </c>
      <c r="K15" s="80">
        <f t="shared" si="3"/>
        <v>15789.474</v>
      </c>
      <c r="L15" s="80">
        <f t="shared" si="3"/>
        <v>0</v>
      </c>
      <c r="M15" s="224"/>
      <c r="N15" s="194"/>
      <c r="O15" s="224"/>
    </row>
    <row r="16" spans="1:18" s="103" customFormat="1" ht="18.75" x14ac:dyDescent="0.25">
      <c r="A16" s="233"/>
      <c r="B16" s="178"/>
      <c r="C16" s="224"/>
      <c r="D16" s="231"/>
      <c r="E16" s="231"/>
      <c r="F16" s="26" t="s">
        <v>22</v>
      </c>
      <c r="G16" s="34">
        <f t="shared" si="3"/>
        <v>0</v>
      </c>
      <c r="H16" s="34">
        <f t="shared" ref="H16" si="6">H21+H26+H31+H36</f>
        <v>0</v>
      </c>
      <c r="I16" s="34">
        <f t="shared" si="3"/>
        <v>0</v>
      </c>
      <c r="J16" s="34">
        <f t="shared" si="3"/>
        <v>0</v>
      </c>
      <c r="K16" s="80">
        <f t="shared" si="3"/>
        <v>0</v>
      </c>
      <c r="L16" s="80">
        <f t="shared" si="3"/>
        <v>0</v>
      </c>
      <c r="M16" s="224"/>
      <c r="N16" s="194"/>
      <c r="O16" s="224"/>
    </row>
    <row r="17" spans="1:15" s="103" customFormat="1" ht="18.75" x14ac:dyDescent="0.25">
      <c r="A17" s="233"/>
      <c r="B17" s="179"/>
      <c r="C17" s="225"/>
      <c r="D17" s="232"/>
      <c r="E17" s="232"/>
      <c r="F17" s="26" t="s">
        <v>23</v>
      </c>
      <c r="G17" s="34">
        <f t="shared" si="3"/>
        <v>0</v>
      </c>
      <c r="H17" s="34">
        <f t="shared" ref="H17" si="7">H22+H27+H32+H37</f>
        <v>0</v>
      </c>
      <c r="I17" s="34">
        <f t="shared" si="3"/>
        <v>0</v>
      </c>
      <c r="J17" s="34">
        <f t="shared" si="3"/>
        <v>0</v>
      </c>
      <c r="K17" s="80">
        <f t="shared" si="3"/>
        <v>0</v>
      </c>
      <c r="L17" s="80">
        <f t="shared" si="3"/>
        <v>0</v>
      </c>
      <c r="M17" s="225"/>
      <c r="N17" s="195"/>
      <c r="O17" s="225"/>
    </row>
    <row r="18" spans="1:15" s="103" customFormat="1" ht="18.75" customHeight="1" x14ac:dyDescent="0.25">
      <c r="A18" s="229" t="s">
        <v>10</v>
      </c>
      <c r="B18" s="193" t="s">
        <v>166</v>
      </c>
      <c r="C18" s="223" t="s">
        <v>167</v>
      </c>
      <c r="D18" s="230" t="s">
        <v>168</v>
      </c>
      <c r="E18" s="230">
        <v>1662</v>
      </c>
      <c r="F18" s="25" t="s">
        <v>21</v>
      </c>
      <c r="G18" s="34">
        <f>I18</f>
        <v>28995</v>
      </c>
      <c r="H18" s="34">
        <v>0</v>
      </c>
      <c r="I18" s="34">
        <f>I19+I20</f>
        <v>28995</v>
      </c>
      <c r="J18" s="34">
        <v>0</v>
      </c>
      <c r="K18" s="80">
        <f>K19+K20+K21+K22</f>
        <v>0</v>
      </c>
      <c r="L18" s="80">
        <v>0</v>
      </c>
      <c r="M18" s="223"/>
      <c r="N18" s="193" t="s">
        <v>183</v>
      </c>
      <c r="O18" s="223"/>
    </row>
    <row r="19" spans="1:15" s="103" customFormat="1" ht="18.75" x14ac:dyDescent="0.25">
      <c r="A19" s="229"/>
      <c r="B19" s="194"/>
      <c r="C19" s="224"/>
      <c r="D19" s="231"/>
      <c r="E19" s="231"/>
      <c r="F19" s="26" t="s">
        <v>7</v>
      </c>
      <c r="G19" s="35">
        <f t="shared" ref="G19:G22" si="8">I19</f>
        <v>27545</v>
      </c>
      <c r="H19" s="35">
        <v>0</v>
      </c>
      <c r="I19" s="35">
        <v>27545</v>
      </c>
      <c r="J19" s="35">
        <v>0</v>
      </c>
      <c r="K19" s="35">
        <v>0</v>
      </c>
      <c r="L19" s="35">
        <v>0</v>
      </c>
      <c r="M19" s="224"/>
      <c r="N19" s="194"/>
      <c r="O19" s="224"/>
    </row>
    <row r="20" spans="1:15" s="103" customFormat="1" ht="18.75" x14ac:dyDescent="0.25">
      <c r="A20" s="229"/>
      <c r="B20" s="194"/>
      <c r="C20" s="224"/>
      <c r="D20" s="231"/>
      <c r="E20" s="231"/>
      <c r="F20" s="26" t="s">
        <v>6</v>
      </c>
      <c r="G20" s="35">
        <f t="shared" si="8"/>
        <v>1450</v>
      </c>
      <c r="H20" s="35">
        <v>0</v>
      </c>
      <c r="I20" s="35">
        <v>1450</v>
      </c>
      <c r="J20" s="35">
        <v>0</v>
      </c>
      <c r="K20" s="35">
        <v>0</v>
      </c>
      <c r="L20" s="35">
        <v>0</v>
      </c>
      <c r="M20" s="224"/>
      <c r="N20" s="194"/>
      <c r="O20" s="224"/>
    </row>
    <row r="21" spans="1:15" s="103" customFormat="1" ht="18.75" x14ac:dyDescent="0.25">
      <c r="A21" s="229"/>
      <c r="B21" s="194"/>
      <c r="C21" s="224"/>
      <c r="D21" s="231"/>
      <c r="E21" s="231"/>
      <c r="F21" s="26" t="s">
        <v>22</v>
      </c>
      <c r="G21" s="35">
        <f t="shared" si="8"/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224"/>
      <c r="N21" s="194"/>
      <c r="O21" s="224"/>
    </row>
    <row r="22" spans="1:15" s="103" customFormat="1" ht="18.75" x14ac:dyDescent="0.25">
      <c r="A22" s="229"/>
      <c r="B22" s="195"/>
      <c r="C22" s="225"/>
      <c r="D22" s="232"/>
      <c r="E22" s="232"/>
      <c r="F22" s="26" t="s">
        <v>23</v>
      </c>
      <c r="G22" s="35">
        <f t="shared" si="8"/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225"/>
      <c r="N22" s="195"/>
      <c r="O22" s="225"/>
    </row>
    <row r="23" spans="1:15" s="103" customFormat="1" ht="18.75" customHeight="1" x14ac:dyDescent="0.25">
      <c r="A23" s="229" t="s">
        <v>137</v>
      </c>
      <c r="B23" s="193" t="s">
        <v>169</v>
      </c>
      <c r="C23" s="223" t="s">
        <v>170</v>
      </c>
      <c r="D23" s="230" t="s">
        <v>168</v>
      </c>
      <c r="E23" s="230">
        <v>1552.65</v>
      </c>
      <c r="F23" s="25" t="s">
        <v>21</v>
      </c>
      <c r="G23" s="34">
        <f>K23+L23+I23</f>
        <v>150000</v>
      </c>
      <c r="H23" s="34">
        <v>0</v>
      </c>
      <c r="I23" s="34">
        <f>I24+I25</f>
        <v>52631.578999999998</v>
      </c>
      <c r="J23" s="34">
        <v>0</v>
      </c>
      <c r="K23" s="80">
        <f>K24+K25+K26+K27</f>
        <v>97368.421000000002</v>
      </c>
      <c r="L23" s="80">
        <f>L24+L25+L26+L27</f>
        <v>0</v>
      </c>
      <c r="M23" s="223"/>
      <c r="N23" s="193" t="s">
        <v>184</v>
      </c>
      <c r="O23" s="223"/>
    </row>
    <row r="24" spans="1:15" s="103" customFormat="1" ht="18.75" x14ac:dyDescent="0.25">
      <c r="A24" s="229"/>
      <c r="B24" s="194"/>
      <c r="C24" s="224"/>
      <c r="D24" s="231"/>
      <c r="E24" s="231"/>
      <c r="F24" s="26" t="s">
        <v>7</v>
      </c>
      <c r="G24" s="35">
        <f t="shared" ref="G24:G27" si="9">K24+L24+I24</f>
        <v>142500</v>
      </c>
      <c r="H24" s="35">
        <v>0</v>
      </c>
      <c r="I24" s="35">
        <v>50000</v>
      </c>
      <c r="J24" s="35">
        <v>0</v>
      </c>
      <c r="K24" s="35">
        <v>92500</v>
      </c>
      <c r="L24" s="35">
        <v>0</v>
      </c>
      <c r="M24" s="224"/>
      <c r="N24" s="194"/>
      <c r="O24" s="224"/>
    </row>
    <row r="25" spans="1:15" s="103" customFormat="1" ht="18.75" x14ac:dyDescent="0.25">
      <c r="A25" s="229"/>
      <c r="B25" s="194"/>
      <c r="C25" s="224"/>
      <c r="D25" s="231"/>
      <c r="E25" s="231"/>
      <c r="F25" s="26" t="s">
        <v>6</v>
      </c>
      <c r="G25" s="35">
        <f t="shared" si="9"/>
        <v>7500</v>
      </c>
      <c r="H25" s="35">
        <v>0</v>
      </c>
      <c r="I25" s="35">
        <v>2631.5790000000002</v>
      </c>
      <c r="J25" s="35">
        <v>0</v>
      </c>
      <c r="K25" s="35">
        <v>4868.4210000000003</v>
      </c>
      <c r="L25" s="35">
        <v>0</v>
      </c>
      <c r="M25" s="224"/>
      <c r="N25" s="194"/>
      <c r="O25" s="224"/>
    </row>
    <row r="26" spans="1:15" s="103" customFormat="1" ht="18.75" x14ac:dyDescent="0.25">
      <c r="A26" s="229"/>
      <c r="B26" s="194"/>
      <c r="C26" s="224"/>
      <c r="D26" s="231"/>
      <c r="E26" s="231"/>
      <c r="F26" s="26" t="s">
        <v>22</v>
      </c>
      <c r="G26" s="35">
        <f t="shared" si="9"/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224"/>
      <c r="N26" s="194"/>
      <c r="O26" s="224"/>
    </row>
    <row r="27" spans="1:15" s="103" customFormat="1" ht="18.75" x14ac:dyDescent="0.25">
      <c r="A27" s="229"/>
      <c r="B27" s="195"/>
      <c r="C27" s="225"/>
      <c r="D27" s="232"/>
      <c r="E27" s="232"/>
      <c r="F27" s="26" t="s">
        <v>23</v>
      </c>
      <c r="G27" s="35">
        <f t="shared" si="9"/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225"/>
      <c r="N27" s="195"/>
      <c r="O27" s="225"/>
    </row>
    <row r="28" spans="1:15" s="103" customFormat="1" ht="18.75" customHeight="1" x14ac:dyDescent="0.25">
      <c r="A28" s="229" t="s">
        <v>142</v>
      </c>
      <c r="B28" s="193" t="s">
        <v>182</v>
      </c>
      <c r="C28" s="223" t="s">
        <v>171</v>
      </c>
      <c r="D28" s="230" t="s">
        <v>168</v>
      </c>
      <c r="E28" s="230">
        <v>1552.65</v>
      </c>
      <c r="F28" s="25" t="s">
        <v>21</v>
      </c>
      <c r="G28" s="34">
        <f>K28+L28+I28</f>
        <v>150000</v>
      </c>
      <c r="H28" s="34">
        <v>0</v>
      </c>
      <c r="I28" s="34">
        <f>I29+I30</f>
        <v>52631.578999999998</v>
      </c>
      <c r="J28" s="34">
        <v>0</v>
      </c>
      <c r="K28" s="80">
        <f>K29+K30+K31+K32</f>
        <v>97368.421000000002</v>
      </c>
      <c r="L28" s="80">
        <f>L29+L30+L31+L32</f>
        <v>0</v>
      </c>
      <c r="M28" s="223"/>
      <c r="N28" s="193" t="s">
        <v>184</v>
      </c>
      <c r="O28" s="223"/>
    </row>
    <row r="29" spans="1:15" s="103" customFormat="1" ht="18.75" x14ac:dyDescent="0.25">
      <c r="A29" s="229"/>
      <c r="B29" s="194"/>
      <c r="C29" s="224"/>
      <c r="D29" s="231"/>
      <c r="E29" s="231"/>
      <c r="F29" s="26" t="s">
        <v>7</v>
      </c>
      <c r="G29" s="35">
        <f t="shared" ref="G29:G32" si="10">K29+L29+I29</f>
        <v>142500</v>
      </c>
      <c r="H29" s="35">
        <v>0</v>
      </c>
      <c r="I29" s="35">
        <v>50000</v>
      </c>
      <c r="J29" s="35">
        <v>0</v>
      </c>
      <c r="K29" s="35">
        <v>92500</v>
      </c>
      <c r="L29" s="35">
        <v>0</v>
      </c>
      <c r="M29" s="224"/>
      <c r="N29" s="194"/>
      <c r="O29" s="224"/>
    </row>
    <row r="30" spans="1:15" s="103" customFormat="1" ht="18.75" x14ac:dyDescent="0.25">
      <c r="A30" s="229"/>
      <c r="B30" s="194"/>
      <c r="C30" s="224"/>
      <c r="D30" s="231"/>
      <c r="E30" s="231"/>
      <c r="F30" s="26" t="s">
        <v>6</v>
      </c>
      <c r="G30" s="35">
        <f t="shared" si="10"/>
        <v>7500</v>
      </c>
      <c r="H30" s="35">
        <v>0</v>
      </c>
      <c r="I30" s="35">
        <v>2631.5790000000002</v>
      </c>
      <c r="J30" s="35">
        <v>0</v>
      </c>
      <c r="K30" s="35">
        <v>4868.4210000000003</v>
      </c>
      <c r="L30" s="35">
        <v>0</v>
      </c>
      <c r="M30" s="224"/>
      <c r="N30" s="194"/>
      <c r="O30" s="224"/>
    </row>
    <row r="31" spans="1:15" s="103" customFormat="1" ht="18.75" x14ac:dyDescent="0.25">
      <c r="A31" s="229"/>
      <c r="B31" s="194"/>
      <c r="C31" s="224"/>
      <c r="D31" s="231"/>
      <c r="E31" s="231"/>
      <c r="F31" s="26" t="s">
        <v>22</v>
      </c>
      <c r="G31" s="35">
        <f t="shared" si="10"/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224"/>
      <c r="N31" s="194"/>
      <c r="O31" s="224"/>
    </row>
    <row r="32" spans="1:15" s="103" customFormat="1" ht="18.75" x14ac:dyDescent="0.25">
      <c r="A32" s="229"/>
      <c r="B32" s="195"/>
      <c r="C32" s="225"/>
      <c r="D32" s="232"/>
      <c r="E32" s="232"/>
      <c r="F32" s="26" t="s">
        <v>23</v>
      </c>
      <c r="G32" s="35">
        <f t="shared" si="10"/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225"/>
      <c r="N32" s="195"/>
      <c r="O32" s="225"/>
    </row>
    <row r="33" spans="1:15" s="103" customFormat="1" ht="18.75" customHeight="1" x14ac:dyDescent="0.25">
      <c r="A33" s="229" t="s">
        <v>147</v>
      </c>
      <c r="B33" s="193" t="s">
        <v>172</v>
      </c>
      <c r="C33" s="223" t="s">
        <v>173</v>
      </c>
      <c r="D33" s="230" t="s">
        <v>168</v>
      </c>
      <c r="E33" s="230">
        <v>3439</v>
      </c>
      <c r="F33" s="25" t="s">
        <v>21</v>
      </c>
      <c r="G33" s="122">
        <f>I33+K33</f>
        <v>331578.94799999997</v>
      </c>
      <c r="H33" s="34">
        <v>0</v>
      </c>
      <c r="I33" s="34">
        <f>I34+I35</f>
        <v>210526.31599999999</v>
      </c>
      <c r="J33" s="34">
        <v>0</v>
      </c>
      <c r="K33" s="80">
        <f>K34+K35+K36+K37</f>
        <v>121052.632</v>
      </c>
      <c r="L33" s="80">
        <f>L34+L35+L36+L37</f>
        <v>0</v>
      </c>
      <c r="M33" s="223"/>
      <c r="N33" s="193" t="s">
        <v>184</v>
      </c>
      <c r="O33" s="223"/>
    </row>
    <row r="34" spans="1:15" s="103" customFormat="1" ht="18.75" x14ac:dyDescent="0.25">
      <c r="A34" s="229"/>
      <c r="B34" s="194"/>
      <c r="C34" s="224"/>
      <c r="D34" s="231"/>
      <c r="E34" s="231"/>
      <c r="F34" s="26" t="s">
        <v>7</v>
      </c>
      <c r="G34" s="35">
        <f t="shared" ref="G34:G37" si="11">I34+K34</f>
        <v>315000</v>
      </c>
      <c r="H34" s="35">
        <v>0</v>
      </c>
      <c r="I34" s="35">
        <v>200000</v>
      </c>
      <c r="J34" s="35">
        <v>0</v>
      </c>
      <c r="K34" s="35">
        <v>115000</v>
      </c>
      <c r="L34" s="35">
        <v>0</v>
      </c>
      <c r="M34" s="224"/>
      <c r="N34" s="194"/>
      <c r="O34" s="224"/>
    </row>
    <row r="35" spans="1:15" s="103" customFormat="1" ht="18.75" x14ac:dyDescent="0.25">
      <c r="A35" s="229"/>
      <c r="B35" s="194"/>
      <c r="C35" s="224"/>
      <c r="D35" s="231"/>
      <c r="E35" s="231"/>
      <c r="F35" s="26" t="s">
        <v>6</v>
      </c>
      <c r="G35" s="35">
        <f t="shared" si="11"/>
        <v>16578.948</v>
      </c>
      <c r="H35" s="35">
        <v>0</v>
      </c>
      <c r="I35" s="35">
        <v>10526.316000000001</v>
      </c>
      <c r="J35" s="35">
        <v>0</v>
      </c>
      <c r="K35" s="35">
        <v>6052.6319999999996</v>
      </c>
      <c r="L35" s="35">
        <v>0</v>
      </c>
      <c r="M35" s="224"/>
      <c r="N35" s="194"/>
      <c r="O35" s="224"/>
    </row>
    <row r="36" spans="1:15" s="103" customFormat="1" ht="18.75" x14ac:dyDescent="0.25">
      <c r="A36" s="229"/>
      <c r="B36" s="194"/>
      <c r="C36" s="224"/>
      <c r="D36" s="231"/>
      <c r="E36" s="231"/>
      <c r="F36" s="26" t="s">
        <v>22</v>
      </c>
      <c r="G36" s="35">
        <f t="shared" si="11"/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224"/>
      <c r="N36" s="194"/>
      <c r="O36" s="224"/>
    </row>
    <row r="37" spans="1:15" s="103" customFormat="1" ht="18.75" x14ac:dyDescent="0.25">
      <c r="A37" s="229"/>
      <c r="B37" s="195"/>
      <c r="C37" s="225"/>
      <c r="D37" s="232"/>
      <c r="E37" s="232"/>
      <c r="F37" s="26" t="s">
        <v>23</v>
      </c>
      <c r="G37" s="35">
        <f t="shared" si="11"/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225"/>
      <c r="N37" s="195"/>
      <c r="O37" s="225"/>
    </row>
    <row r="38" spans="1:15" s="103" customFormat="1" ht="18.75" customHeight="1" x14ac:dyDescent="0.25">
      <c r="A38" s="229" t="s">
        <v>111</v>
      </c>
      <c r="B38" s="177" t="s">
        <v>174</v>
      </c>
      <c r="C38" s="223"/>
      <c r="D38" s="230"/>
      <c r="E38" s="230"/>
      <c r="F38" s="25" t="s">
        <v>21</v>
      </c>
      <c r="G38" s="122">
        <f>G43+G48+G53+G58</f>
        <v>1011733.432</v>
      </c>
      <c r="H38" s="34">
        <f>H43+H48+H53+H58</f>
        <v>382113.67800000001</v>
      </c>
      <c r="I38" s="122">
        <f>I43+I48+I53+I58</f>
        <v>629619.75399999996</v>
      </c>
      <c r="J38" s="34">
        <f>J43+J48</f>
        <v>148297.326</v>
      </c>
      <c r="K38" s="80">
        <f>K43+K48+K53+K58</f>
        <v>0</v>
      </c>
      <c r="L38" s="80">
        <v>0</v>
      </c>
      <c r="M38" s="223"/>
      <c r="N38" s="193"/>
      <c r="O38" s="223"/>
    </row>
    <row r="39" spans="1:15" s="103" customFormat="1" ht="18.75" x14ac:dyDescent="0.25">
      <c r="A39" s="229"/>
      <c r="B39" s="178"/>
      <c r="C39" s="224"/>
      <c r="D39" s="231"/>
      <c r="E39" s="231"/>
      <c r="F39" s="26" t="s">
        <v>7</v>
      </c>
      <c r="G39" s="34">
        <f t="shared" ref="G39:G42" si="12">G44+G49+G54+G59</f>
        <v>678373.97199999995</v>
      </c>
      <c r="H39" s="34">
        <f>H44+H49+H54+H59</f>
        <v>248480.57199999999</v>
      </c>
      <c r="I39" s="122">
        <f>I44+I49+I54+I59</f>
        <v>429893.4</v>
      </c>
      <c r="J39" s="34">
        <f t="shared" ref="J39:J42" si="13">J44+J49</f>
        <v>140882.448</v>
      </c>
      <c r="K39" s="80">
        <f t="shared" ref="K39:K42" si="14">K44+K49+K54+K59</f>
        <v>0</v>
      </c>
      <c r="L39" s="80">
        <v>0</v>
      </c>
      <c r="M39" s="224"/>
      <c r="N39" s="194"/>
      <c r="O39" s="224"/>
    </row>
    <row r="40" spans="1:15" s="103" customFormat="1" ht="18.75" x14ac:dyDescent="0.25">
      <c r="A40" s="229"/>
      <c r="B40" s="178"/>
      <c r="C40" s="224"/>
      <c r="D40" s="231"/>
      <c r="E40" s="231"/>
      <c r="F40" s="26" t="s">
        <v>6</v>
      </c>
      <c r="G40" s="34">
        <f t="shared" si="12"/>
        <v>35703.872589999999</v>
      </c>
      <c r="H40" s="34">
        <f t="shared" ref="H40:I42" si="15">H45+H50+H55+H60</f>
        <v>13077.926589999999</v>
      </c>
      <c r="I40" s="122">
        <f t="shared" si="15"/>
        <v>22625.946</v>
      </c>
      <c r="J40" s="34">
        <f t="shared" si="13"/>
        <v>7414.8779999999997</v>
      </c>
      <c r="K40" s="80">
        <f t="shared" si="14"/>
        <v>0</v>
      </c>
      <c r="L40" s="80">
        <v>0</v>
      </c>
      <c r="M40" s="224"/>
      <c r="N40" s="194"/>
      <c r="O40" s="224"/>
    </row>
    <row r="41" spans="1:15" s="103" customFormat="1" ht="18.75" x14ac:dyDescent="0.25">
      <c r="A41" s="229"/>
      <c r="B41" s="178"/>
      <c r="C41" s="224"/>
      <c r="D41" s="231"/>
      <c r="E41" s="231"/>
      <c r="F41" s="26" t="s">
        <v>22</v>
      </c>
      <c r="G41" s="34">
        <f t="shared" si="12"/>
        <v>0</v>
      </c>
      <c r="H41" s="34">
        <f t="shared" si="15"/>
        <v>0</v>
      </c>
      <c r="I41" s="34">
        <f t="shared" si="15"/>
        <v>0</v>
      </c>
      <c r="J41" s="34">
        <f t="shared" si="13"/>
        <v>0</v>
      </c>
      <c r="K41" s="80">
        <f t="shared" si="14"/>
        <v>0</v>
      </c>
      <c r="L41" s="80">
        <v>0</v>
      </c>
      <c r="M41" s="224"/>
      <c r="N41" s="194"/>
      <c r="O41" s="224"/>
    </row>
    <row r="42" spans="1:15" s="103" customFormat="1" ht="18.75" x14ac:dyDescent="0.25">
      <c r="A42" s="229"/>
      <c r="B42" s="179"/>
      <c r="C42" s="225"/>
      <c r="D42" s="232"/>
      <c r="E42" s="232"/>
      <c r="F42" s="26" t="s">
        <v>23</v>
      </c>
      <c r="G42" s="34">
        <f t="shared" si="12"/>
        <v>297655.58740999998</v>
      </c>
      <c r="H42" s="34">
        <f t="shared" si="15"/>
        <v>120555.17941000001</v>
      </c>
      <c r="I42" s="122">
        <f>I47+I52+I57+I62</f>
        <v>177100.40800000002</v>
      </c>
      <c r="J42" s="34">
        <f t="shared" si="13"/>
        <v>0</v>
      </c>
      <c r="K42" s="80">
        <f t="shared" si="14"/>
        <v>0</v>
      </c>
      <c r="L42" s="80">
        <v>0</v>
      </c>
      <c r="M42" s="225"/>
      <c r="N42" s="195"/>
      <c r="O42" s="225"/>
    </row>
    <row r="43" spans="1:15" s="103" customFormat="1" ht="18.75" customHeight="1" x14ac:dyDescent="0.25">
      <c r="A43" s="229" t="s">
        <v>86</v>
      </c>
      <c r="B43" s="193" t="s">
        <v>175</v>
      </c>
      <c r="C43" s="223" t="s">
        <v>176</v>
      </c>
      <c r="D43" s="230" t="s">
        <v>168</v>
      </c>
      <c r="E43" s="230">
        <v>5345.6</v>
      </c>
      <c r="F43" s="25" t="s">
        <v>21</v>
      </c>
      <c r="G43" s="122">
        <f>H43+I43</f>
        <v>467407.39700000006</v>
      </c>
      <c r="H43" s="122">
        <f>H44+H45+H46+H47</f>
        <v>187952.82</v>
      </c>
      <c r="I43" s="122">
        <f>I44+I45+I46+I47</f>
        <v>279454.57700000005</v>
      </c>
      <c r="J43" s="80">
        <f>J44+J45+J46+J47</f>
        <v>104775.223</v>
      </c>
      <c r="K43" s="80">
        <f>K44+K45+K46+K47</f>
        <v>0</v>
      </c>
      <c r="L43" s="80">
        <v>0</v>
      </c>
      <c r="M43" s="223">
        <v>35</v>
      </c>
      <c r="N43" s="193" t="s">
        <v>183</v>
      </c>
      <c r="O43" s="223"/>
    </row>
    <row r="44" spans="1:15" s="103" customFormat="1" ht="18.75" x14ac:dyDescent="0.25">
      <c r="A44" s="229"/>
      <c r="B44" s="194"/>
      <c r="C44" s="224"/>
      <c r="D44" s="231"/>
      <c r="E44" s="231"/>
      <c r="F44" s="26" t="s">
        <v>7</v>
      </c>
      <c r="G44" s="123">
        <f t="shared" ref="G44:G46" si="16">H44+I44</f>
        <v>321260.95799999998</v>
      </c>
      <c r="H44" s="123">
        <v>122188.06200000001</v>
      </c>
      <c r="I44" s="123">
        <v>199072.89600000001</v>
      </c>
      <c r="J44" s="35">
        <v>99536.448000000004</v>
      </c>
      <c r="K44" s="35">
        <v>0</v>
      </c>
      <c r="L44" s="35">
        <v>0</v>
      </c>
      <c r="M44" s="224"/>
      <c r="N44" s="194"/>
      <c r="O44" s="224"/>
    </row>
    <row r="45" spans="1:15" s="103" customFormat="1" ht="18.75" x14ac:dyDescent="0.25">
      <c r="A45" s="229"/>
      <c r="B45" s="194"/>
      <c r="C45" s="224"/>
      <c r="D45" s="231"/>
      <c r="E45" s="231"/>
      <c r="F45" s="26" t="s">
        <v>6</v>
      </c>
      <c r="G45" s="123">
        <f t="shared" si="16"/>
        <v>16908.50359</v>
      </c>
      <c r="H45" s="123">
        <v>6430.9525899999999</v>
      </c>
      <c r="I45" s="123">
        <v>10477.550999999999</v>
      </c>
      <c r="J45" s="35">
        <v>5238.7749999999996</v>
      </c>
      <c r="K45" s="35">
        <v>0</v>
      </c>
      <c r="L45" s="35">
        <v>0</v>
      </c>
      <c r="M45" s="224"/>
      <c r="N45" s="194"/>
      <c r="O45" s="224"/>
    </row>
    <row r="46" spans="1:15" s="103" customFormat="1" ht="18.75" x14ac:dyDescent="0.25">
      <c r="A46" s="229"/>
      <c r="B46" s="194"/>
      <c r="C46" s="224"/>
      <c r="D46" s="231"/>
      <c r="E46" s="231"/>
      <c r="F46" s="26" t="s">
        <v>22</v>
      </c>
      <c r="G46" s="123">
        <f t="shared" si="16"/>
        <v>0</v>
      </c>
      <c r="H46" s="123">
        <v>0</v>
      </c>
      <c r="I46" s="123">
        <v>0</v>
      </c>
      <c r="J46" s="35">
        <v>0</v>
      </c>
      <c r="K46" s="35">
        <v>0</v>
      </c>
      <c r="L46" s="35">
        <v>0</v>
      </c>
      <c r="M46" s="224"/>
      <c r="N46" s="194"/>
      <c r="O46" s="224"/>
    </row>
    <row r="47" spans="1:15" s="103" customFormat="1" ht="18.75" x14ac:dyDescent="0.25">
      <c r="A47" s="229"/>
      <c r="B47" s="195"/>
      <c r="C47" s="225"/>
      <c r="D47" s="232"/>
      <c r="E47" s="232"/>
      <c r="F47" s="26" t="s">
        <v>23</v>
      </c>
      <c r="G47" s="123">
        <f>H47+I47</f>
        <v>129237.93541000001</v>
      </c>
      <c r="H47" s="123">
        <v>59333.805410000001</v>
      </c>
      <c r="I47" s="123">
        <v>69904.13</v>
      </c>
      <c r="J47" s="35">
        <v>0</v>
      </c>
      <c r="K47" s="35">
        <v>0</v>
      </c>
      <c r="L47" s="35">
        <v>0</v>
      </c>
      <c r="M47" s="225"/>
      <c r="N47" s="195"/>
      <c r="O47" s="225"/>
    </row>
    <row r="48" spans="1:15" s="103" customFormat="1" ht="18.75" customHeight="1" x14ac:dyDescent="0.25">
      <c r="A48" s="229" t="s">
        <v>87</v>
      </c>
      <c r="B48" s="193" t="s">
        <v>177</v>
      </c>
      <c r="C48" s="223" t="s">
        <v>178</v>
      </c>
      <c r="D48" s="230" t="s">
        <v>168</v>
      </c>
      <c r="E48" s="230">
        <v>4765</v>
      </c>
      <c r="F48" s="25" t="s">
        <v>21</v>
      </c>
      <c r="G48" s="122">
        <f>H48+I48</f>
        <v>397292.38199999998</v>
      </c>
      <c r="H48" s="122">
        <f>H49+H50+H52</f>
        <v>194160.85800000001</v>
      </c>
      <c r="I48" s="122">
        <f>I49+I50+I51+I52</f>
        <v>203131.52399999998</v>
      </c>
      <c r="J48" s="34">
        <f>J49+J50+J51+J52</f>
        <v>43522.103000000003</v>
      </c>
      <c r="K48" s="80">
        <f>K49+K50+K51+K52</f>
        <v>0</v>
      </c>
      <c r="L48" s="80">
        <v>0</v>
      </c>
      <c r="M48" s="223">
        <v>35</v>
      </c>
      <c r="N48" s="193" t="s">
        <v>184</v>
      </c>
      <c r="O48" s="223"/>
    </row>
    <row r="49" spans="1:16" s="103" customFormat="1" ht="18.75" x14ac:dyDescent="0.25">
      <c r="A49" s="229"/>
      <c r="B49" s="194"/>
      <c r="C49" s="224"/>
      <c r="D49" s="231"/>
      <c r="E49" s="231"/>
      <c r="F49" s="26" t="s">
        <v>7</v>
      </c>
      <c r="G49" s="123">
        <f t="shared" ref="G49:G52" si="17">H49+I49</f>
        <v>271003.01399999997</v>
      </c>
      <c r="H49" s="123">
        <v>126292.51</v>
      </c>
      <c r="I49" s="123">
        <v>144710.50399999999</v>
      </c>
      <c r="J49" s="35">
        <v>41346</v>
      </c>
      <c r="K49" s="35">
        <v>0</v>
      </c>
      <c r="L49" s="35">
        <v>0</v>
      </c>
      <c r="M49" s="224"/>
      <c r="N49" s="194"/>
      <c r="O49" s="224"/>
    </row>
    <row r="50" spans="1:16" s="103" customFormat="1" ht="18.75" x14ac:dyDescent="0.25">
      <c r="A50" s="229"/>
      <c r="B50" s="194"/>
      <c r="C50" s="224"/>
      <c r="D50" s="231"/>
      <c r="E50" s="231"/>
      <c r="F50" s="26" t="s">
        <v>6</v>
      </c>
      <c r="G50" s="123">
        <f t="shared" si="17"/>
        <v>14263.315999999999</v>
      </c>
      <c r="H50" s="123">
        <v>6646.9740000000002</v>
      </c>
      <c r="I50" s="123">
        <v>7616.3419999999996</v>
      </c>
      <c r="J50" s="35">
        <v>2176.1030000000001</v>
      </c>
      <c r="K50" s="35">
        <v>0</v>
      </c>
      <c r="L50" s="35">
        <v>0</v>
      </c>
      <c r="M50" s="224"/>
      <c r="N50" s="194"/>
      <c r="O50" s="224"/>
      <c r="P50" s="125"/>
    </row>
    <row r="51" spans="1:16" s="103" customFormat="1" ht="18.75" x14ac:dyDescent="0.25">
      <c r="A51" s="229"/>
      <c r="B51" s="194"/>
      <c r="C51" s="224"/>
      <c r="D51" s="231"/>
      <c r="E51" s="231"/>
      <c r="F51" s="26" t="s">
        <v>22</v>
      </c>
      <c r="G51" s="123">
        <f t="shared" si="17"/>
        <v>0</v>
      </c>
      <c r="H51" s="123">
        <v>0</v>
      </c>
      <c r="I51" s="123">
        <v>0</v>
      </c>
      <c r="J51" s="35">
        <v>0</v>
      </c>
      <c r="K51" s="35">
        <v>0</v>
      </c>
      <c r="L51" s="35">
        <v>0</v>
      </c>
      <c r="M51" s="224"/>
      <c r="N51" s="194"/>
      <c r="O51" s="224"/>
    </row>
    <row r="52" spans="1:16" s="103" customFormat="1" ht="18.75" x14ac:dyDescent="0.25">
      <c r="A52" s="229"/>
      <c r="B52" s="195"/>
      <c r="C52" s="225"/>
      <c r="D52" s="232"/>
      <c r="E52" s="232"/>
      <c r="F52" s="26" t="s">
        <v>23</v>
      </c>
      <c r="G52" s="123">
        <f t="shared" si="17"/>
        <v>112026.052</v>
      </c>
      <c r="H52" s="123">
        <v>61221.374000000003</v>
      </c>
      <c r="I52" s="123">
        <v>50804.678</v>
      </c>
      <c r="J52" s="35">
        <v>0</v>
      </c>
      <c r="K52" s="35">
        <v>0</v>
      </c>
      <c r="L52" s="35">
        <v>0</v>
      </c>
      <c r="M52" s="225"/>
      <c r="N52" s="195"/>
      <c r="O52" s="225"/>
    </row>
    <row r="53" spans="1:16" s="103" customFormat="1" ht="18.75" customHeight="1" x14ac:dyDescent="0.25">
      <c r="A53" s="229" t="s">
        <v>88</v>
      </c>
      <c r="B53" s="193" t="s">
        <v>179</v>
      </c>
      <c r="C53" s="223" t="s">
        <v>178</v>
      </c>
      <c r="D53" s="230" t="s">
        <v>168</v>
      </c>
      <c r="E53" s="230">
        <v>1521.42</v>
      </c>
      <c r="F53" s="25" t="s">
        <v>21</v>
      </c>
      <c r="G53" s="122">
        <f>I53</f>
        <v>69919.053</v>
      </c>
      <c r="H53" s="122">
        <v>0</v>
      </c>
      <c r="I53" s="122">
        <f>I54+I55+I57</f>
        <v>69919.053</v>
      </c>
      <c r="J53" s="34">
        <v>0</v>
      </c>
      <c r="K53" s="80">
        <f>K54+K55+K56+K57</f>
        <v>0</v>
      </c>
      <c r="L53" s="80">
        <v>0</v>
      </c>
      <c r="M53" s="223"/>
      <c r="N53" s="193" t="s">
        <v>185</v>
      </c>
      <c r="O53" s="223"/>
    </row>
    <row r="54" spans="1:16" s="103" customFormat="1" ht="18.75" x14ac:dyDescent="0.25">
      <c r="A54" s="229"/>
      <c r="B54" s="194"/>
      <c r="C54" s="224"/>
      <c r="D54" s="231"/>
      <c r="E54" s="231"/>
      <c r="F54" s="26" t="s">
        <v>7</v>
      </c>
      <c r="G54" s="123">
        <f t="shared" ref="G54:G57" si="18">I54</f>
        <v>39792.699999999997</v>
      </c>
      <c r="H54" s="123">
        <v>0</v>
      </c>
      <c r="I54" s="123">
        <v>39792.699999999997</v>
      </c>
      <c r="J54" s="35">
        <v>0</v>
      </c>
      <c r="K54" s="35">
        <v>0</v>
      </c>
      <c r="L54" s="35">
        <v>0</v>
      </c>
      <c r="M54" s="224"/>
      <c r="N54" s="194"/>
      <c r="O54" s="224"/>
    </row>
    <row r="55" spans="1:16" s="103" customFormat="1" ht="18.75" x14ac:dyDescent="0.25">
      <c r="A55" s="229"/>
      <c r="B55" s="194"/>
      <c r="C55" s="224"/>
      <c r="D55" s="231"/>
      <c r="E55" s="231"/>
      <c r="F55" s="26" t="s">
        <v>6</v>
      </c>
      <c r="G55" s="123">
        <f t="shared" si="18"/>
        <v>2094.3530000000001</v>
      </c>
      <c r="H55" s="123">
        <v>0</v>
      </c>
      <c r="I55" s="123">
        <v>2094.3530000000001</v>
      </c>
      <c r="J55" s="35">
        <v>0</v>
      </c>
      <c r="K55" s="35">
        <v>0</v>
      </c>
      <c r="L55" s="35">
        <v>0</v>
      </c>
      <c r="M55" s="224"/>
      <c r="N55" s="194"/>
      <c r="O55" s="224"/>
    </row>
    <row r="56" spans="1:16" s="103" customFormat="1" ht="18.75" x14ac:dyDescent="0.25">
      <c r="A56" s="229"/>
      <c r="B56" s="194"/>
      <c r="C56" s="224"/>
      <c r="D56" s="231"/>
      <c r="E56" s="231"/>
      <c r="F56" s="26" t="s">
        <v>22</v>
      </c>
      <c r="G56" s="123">
        <f t="shared" si="18"/>
        <v>0</v>
      </c>
      <c r="H56" s="123">
        <v>0</v>
      </c>
      <c r="I56" s="123">
        <v>0</v>
      </c>
      <c r="J56" s="35">
        <v>0</v>
      </c>
      <c r="K56" s="35">
        <v>0</v>
      </c>
      <c r="L56" s="35">
        <v>0</v>
      </c>
      <c r="M56" s="224"/>
      <c r="N56" s="194"/>
      <c r="O56" s="224"/>
    </row>
    <row r="57" spans="1:16" s="103" customFormat="1" ht="18.75" x14ac:dyDescent="0.25">
      <c r="A57" s="229"/>
      <c r="B57" s="195"/>
      <c r="C57" s="225"/>
      <c r="D57" s="232"/>
      <c r="E57" s="232"/>
      <c r="F57" s="26" t="s">
        <v>23</v>
      </c>
      <c r="G57" s="123">
        <f t="shared" si="18"/>
        <v>28032</v>
      </c>
      <c r="H57" s="123">
        <v>0</v>
      </c>
      <c r="I57" s="123">
        <v>28032</v>
      </c>
      <c r="J57" s="35">
        <v>0</v>
      </c>
      <c r="K57" s="35">
        <v>0</v>
      </c>
      <c r="L57" s="35">
        <v>0</v>
      </c>
      <c r="M57" s="225"/>
      <c r="N57" s="195"/>
      <c r="O57" s="225"/>
    </row>
    <row r="58" spans="1:16" s="103" customFormat="1" ht="18.75" customHeight="1" x14ac:dyDescent="0.25">
      <c r="A58" s="229" t="s">
        <v>89</v>
      </c>
      <c r="B58" s="193" t="s">
        <v>180</v>
      </c>
      <c r="C58" s="223" t="s">
        <v>181</v>
      </c>
      <c r="D58" s="230" t="s">
        <v>168</v>
      </c>
      <c r="E58" s="230">
        <v>2264.4699999999998</v>
      </c>
      <c r="F58" s="25" t="s">
        <v>21</v>
      </c>
      <c r="G58" s="122">
        <f>I58</f>
        <v>77114.600000000006</v>
      </c>
      <c r="H58" s="122">
        <v>0</v>
      </c>
      <c r="I58" s="122">
        <f>I59+I60+I62</f>
        <v>77114.600000000006</v>
      </c>
      <c r="J58" s="34">
        <v>0</v>
      </c>
      <c r="K58" s="80">
        <f>K59+K60+K61+K62</f>
        <v>0</v>
      </c>
      <c r="L58" s="80">
        <v>0</v>
      </c>
      <c r="M58" s="223"/>
      <c r="N58" s="193" t="s">
        <v>185</v>
      </c>
      <c r="O58" s="223"/>
    </row>
    <row r="59" spans="1:16" s="103" customFormat="1" ht="18.75" x14ac:dyDescent="0.25">
      <c r="A59" s="229"/>
      <c r="B59" s="194"/>
      <c r="C59" s="224"/>
      <c r="D59" s="231"/>
      <c r="E59" s="231"/>
      <c r="F59" s="26" t="s">
        <v>7</v>
      </c>
      <c r="G59" s="123">
        <f t="shared" ref="G59:G62" si="19">I59</f>
        <v>46317.3</v>
      </c>
      <c r="H59" s="123">
        <v>0</v>
      </c>
      <c r="I59" s="123">
        <v>46317.3</v>
      </c>
      <c r="J59" s="35">
        <v>0</v>
      </c>
      <c r="K59" s="35">
        <v>0</v>
      </c>
      <c r="L59" s="35">
        <v>0</v>
      </c>
      <c r="M59" s="224"/>
      <c r="N59" s="194"/>
      <c r="O59" s="224"/>
    </row>
    <row r="60" spans="1:16" s="103" customFormat="1" ht="18.75" x14ac:dyDescent="0.25">
      <c r="A60" s="229"/>
      <c r="B60" s="194"/>
      <c r="C60" s="224"/>
      <c r="D60" s="231"/>
      <c r="E60" s="231"/>
      <c r="F60" s="26" t="s">
        <v>6</v>
      </c>
      <c r="G60" s="123">
        <f t="shared" si="19"/>
        <v>2437.6999999999998</v>
      </c>
      <c r="H60" s="123">
        <v>0</v>
      </c>
      <c r="I60" s="123">
        <v>2437.6999999999998</v>
      </c>
      <c r="J60" s="35">
        <v>0</v>
      </c>
      <c r="K60" s="35">
        <v>0</v>
      </c>
      <c r="L60" s="35">
        <v>0</v>
      </c>
      <c r="M60" s="224"/>
      <c r="N60" s="194"/>
      <c r="O60" s="224"/>
    </row>
    <row r="61" spans="1:16" s="103" customFormat="1" ht="18.75" x14ac:dyDescent="0.25">
      <c r="A61" s="229"/>
      <c r="B61" s="194"/>
      <c r="C61" s="224"/>
      <c r="D61" s="231"/>
      <c r="E61" s="231"/>
      <c r="F61" s="26" t="s">
        <v>22</v>
      </c>
      <c r="G61" s="123">
        <f t="shared" si="19"/>
        <v>0</v>
      </c>
      <c r="H61" s="123">
        <v>0</v>
      </c>
      <c r="I61" s="123">
        <v>0</v>
      </c>
      <c r="J61" s="35">
        <v>0</v>
      </c>
      <c r="K61" s="35">
        <v>0</v>
      </c>
      <c r="L61" s="35">
        <v>0</v>
      </c>
      <c r="M61" s="224"/>
      <c r="N61" s="194"/>
      <c r="O61" s="224"/>
    </row>
    <row r="62" spans="1:16" s="103" customFormat="1" ht="18.75" x14ac:dyDescent="0.25">
      <c r="A62" s="229"/>
      <c r="B62" s="195"/>
      <c r="C62" s="225"/>
      <c r="D62" s="232"/>
      <c r="E62" s="232"/>
      <c r="F62" s="26" t="s">
        <v>23</v>
      </c>
      <c r="G62" s="123">
        <f t="shared" si="19"/>
        <v>28359.599999999999</v>
      </c>
      <c r="H62" s="123">
        <v>0</v>
      </c>
      <c r="I62" s="123">
        <v>28359.599999999999</v>
      </c>
      <c r="J62" s="35">
        <v>0</v>
      </c>
      <c r="K62" s="35">
        <v>0</v>
      </c>
      <c r="L62" s="35">
        <v>0</v>
      </c>
      <c r="M62" s="225"/>
      <c r="N62" s="195"/>
      <c r="O62" s="225"/>
    </row>
  </sheetData>
  <mergeCells count="106">
    <mergeCell ref="M53:M57"/>
    <mergeCell ref="N53:N57"/>
    <mergeCell ref="O53:O57"/>
    <mergeCell ref="A58:A62"/>
    <mergeCell ref="B58:B62"/>
    <mergeCell ref="C58:C62"/>
    <mergeCell ref="D58:D62"/>
    <mergeCell ref="E58:E62"/>
    <mergeCell ref="M58:M62"/>
    <mergeCell ref="N58:N62"/>
    <mergeCell ref="O58:O62"/>
    <mergeCell ref="A53:A57"/>
    <mergeCell ref="B53:B57"/>
    <mergeCell ref="C53:C57"/>
    <mergeCell ref="D53:D57"/>
    <mergeCell ref="E53:E57"/>
    <mergeCell ref="M43:M47"/>
    <mergeCell ref="N43:N47"/>
    <mergeCell ref="O43:O47"/>
    <mergeCell ref="A48:A52"/>
    <mergeCell ref="B48:B52"/>
    <mergeCell ref="C48:C52"/>
    <mergeCell ref="D48:D52"/>
    <mergeCell ref="E48:E52"/>
    <mergeCell ref="M48:M52"/>
    <mergeCell ref="N48:N52"/>
    <mergeCell ref="O48:O52"/>
    <mergeCell ref="A43:A47"/>
    <mergeCell ref="B43:B47"/>
    <mergeCell ref="C43:C47"/>
    <mergeCell ref="D43:D47"/>
    <mergeCell ref="E43:E47"/>
    <mergeCell ref="M33:M37"/>
    <mergeCell ref="N33:N37"/>
    <mergeCell ref="O33:O37"/>
    <mergeCell ref="A38:A42"/>
    <mergeCell ref="B38:B42"/>
    <mergeCell ref="C38:C42"/>
    <mergeCell ref="D38:D42"/>
    <mergeCell ref="E38:E42"/>
    <mergeCell ref="M38:M42"/>
    <mergeCell ref="N38:N42"/>
    <mergeCell ref="O38:O42"/>
    <mergeCell ref="A33:A37"/>
    <mergeCell ref="B33:B37"/>
    <mergeCell ref="C33:C37"/>
    <mergeCell ref="D33:D37"/>
    <mergeCell ref="E33:E37"/>
    <mergeCell ref="M28:M32"/>
    <mergeCell ref="N28:N32"/>
    <mergeCell ref="O28:O32"/>
    <mergeCell ref="A23:A27"/>
    <mergeCell ref="B23:B27"/>
    <mergeCell ref="C23:C27"/>
    <mergeCell ref="D23:D27"/>
    <mergeCell ref="E23:E27"/>
    <mergeCell ref="M23:M27"/>
    <mergeCell ref="N23:N27"/>
    <mergeCell ref="O23:O27"/>
    <mergeCell ref="A8:A12"/>
    <mergeCell ref="B8:B12"/>
    <mergeCell ref="D8:D12"/>
    <mergeCell ref="E8:E12"/>
    <mergeCell ref="D13:D17"/>
    <mergeCell ref="A28:A32"/>
    <mergeCell ref="B28:B32"/>
    <mergeCell ref="C28:C32"/>
    <mergeCell ref="D28:D32"/>
    <mergeCell ref="E28:E32"/>
    <mergeCell ref="P4:P5"/>
    <mergeCell ref="N4:N6"/>
    <mergeCell ref="O4:O6"/>
    <mergeCell ref="M8:M12"/>
    <mergeCell ref="N8:N12"/>
    <mergeCell ref="C13:C17"/>
    <mergeCell ref="A18:A22"/>
    <mergeCell ref="B18:B22"/>
    <mergeCell ref="C18:C22"/>
    <mergeCell ref="D18:D22"/>
    <mergeCell ref="E18:E22"/>
    <mergeCell ref="A13:A17"/>
    <mergeCell ref="E13:E17"/>
    <mergeCell ref="O8:O12"/>
    <mergeCell ref="M13:M17"/>
    <mergeCell ref="N13:N17"/>
    <mergeCell ref="B13:B17"/>
    <mergeCell ref="O13:O17"/>
    <mergeCell ref="K5:K6"/>
    <mergeCell ref="L5:L6"/>
    <mergeCell ref="M18:M22"/>
    <mergeCell ref="N18:N22"/>
    <mergeCell ref="O18:O22"/>
    <mergeCell ref="G5:G6"/>
    <mergeCell ref="A1:O1"/>
    <mergeCell ref="A4:A6"/>
    <mergeCell ref="B4:B6"/>
    <mergeCell ref="D4:E4"/>
    <mergeCell ref="F4:F6"/>
    <mergeCell ref="G4:L4"/>
    <mergeCell ref="M4:M6"/>
    <mergeCell ref="A2:O2"/>
    <mergeCell ref="C4:C6"/>
    <mergeCell ref="H5:H6"/>
    <mergeCell ref="I5:J5"/>
    <mergeCell ref="D5:D6"/>
    <mergeCell ref="E5:E6"/>
  </mergeCells>
  <pageMargins left="0.7" right="0.7" top="0.75" bottom="0.75" header="0.3" footer="0.3"/>
  <pageSetup paperSize="9" scale="40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форма 2</vt:lpstr>
      <vt:lpstr>форма 4</vt:lpstr>
      <vt:lpstr>форма 6</vt:lpstr>
      <vt:lpstr>форма 7</vt:lpstr>
      <vt:lpstr>'форма 2'!Заголовки_для_печати</vt:lpstr>
      <vt:lpstr>'форма 4'!Заголовки_для_печати</vt:lpstr>
      <vt:lpstr>'форма 2'!Область_печати</vt:lpstr>
      <vt:lpstr>'форма 4'!Область_печати</vt:lpstr>
      <vt:lpstr>'форма 6'!Область_печати</vt:lpstr>
      <vt:lpstr>'форма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2026-04-10T13:46:16Z</dcterms:modified>
</cp:coreProperties>
</file>