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tabRatio="778" activeTab="2"/>
  </bookViews>
  <sheets>
    <sheet name="форма 4" sheetId="15" r:id="rId1"/>
    <sheet name="форма 6" sheetId="17" r:id="rId2"/>
    <sheet name="форма 7" sheetId="14" r:id="rId3"/>
  </sheets>
  <definedNames>
    <definedName name="_xlnm.Print_Titles" localSheetId="0">'форма 4'!$4:$6</definedName>
    <definedName name="_xlnm.Print_Area" localSheetId="0">'форма 4'!$A$1:$E$125</definedName>
    <definedName name="_xlnm.Print_Area" localSheetId="1">'форма 6'!$A$1:$L$100</definedName>
    <definedName name="_xlnm.Print_Area" localSheetId="2">'форма 7'!$A$1:$P$140</definedName>
  </definedNames>
  <calcPr calcId="162913"/>
</workbook>
</file>

<file path=xl/calcChain.xml><?xml version="1.0" encoding="utf-8"?>
<calcChain xmlns="http://schemas.openxmlformats.org/spreadsheetml/2006/main">
  <c r="K109" i="14" l="1"/>
  <c r="K9" i="14"/>
  <c r="K8" i="14" s="1"/>
  <c r="K10" i="14"/>
  <c r="J8" i="14"/>
  <c r="J12" i="14"/>
  <c r="K12" i="14"/>
  <c r="K110" i="14"/>
  <c r="K123" i="14"/>
  <c r="K108" i="14"/>
  <c r="K112" i="14"/>
  <c r="K128" i="14"/>
  <c r="K118" i="14" l="1"/>
  <c r="D87" i="15"/>
  <c r="L42" i="17" l="1"/>
  <c r="L12" i="17" s="1"/>
  <c r="L7" i="17" s="1"/>
  <c r="I14" i="17"/>
  <c r="I9" i="17"/>
  <c r="I7" i="17"/>
  <c r="I12" i="17"/>
  <c r="I15" i="17"/>
  <c r="J42" i="17"/>
  <c r="I42" i="17"/>
  <c r="I43" i="17"/>
  <c r="J43" i="17"/>
  <c r="J44" i="17"/>
  <c r="I44" i="17"/>
  <c r="I67" i="17"/>
  <c r="G71" i="17"/>
  <c r="G70" i="17"/>
  <c r="G69" i="17"/>
  <c r="G68" i="17"/>
  <c r="J67" i="17"/>
  <c r="H67" i="17"/>
  <c r="G67" i="17" l="1"/>
  <c r="J25" i="14"/>
  <c r="K24" i="14"/>
  <c r="K25" i="14"/>
  <c r="E22" i="15"/>
  <c r="E23" i="15"/>
  <c r="E24" i="15"/>
  <c r="E66" i="15"/>
  <c r="E64" i="15"/>
  <c r="M66" i="14" l="1"/>
  <c r="I72" i="17"/>
  <c r="H44" i="17"/>
  <c r="I87" i="17" l="1"/>
  <c r="H87" i="17"/>
  <c r="I82" i="17"/>
  <c r="H82" i="17"/>
  <c r="H72" i="17" s="1"/>
  <c r="I77" i="17"/>
  <c r="H77" i="17"/>
  <c r="H76" i="17"/>
  <c r="H73" i="17"/>
  <c r="I73" i="17"/>
  <c r="J73" i="17"/>
  <c r="H74" i="17"/>
  <c r="I74" i="17"/>
  <c r="J74" i="17"/>
  <c r="H75" i="17"/>
  <c r="I75" i="17"/>
  <c r="J75" i="17"/>
  <c r="I76" i="17"/>
  <c r="J76" i="17"/>
  <c r="H43" i="17"/>
  <c r="H45" i="17"/>
  <c r="I45" i="17"/>
  <c r="J45" i="17"/>
  <c r="I46" i="17"/>
  <c r="J46" i="17"/>
  <c r="H46" i="17"/>
  <c r="I52" i="17"/>
  <c r="H52" i="17"/>
  <c r="G64" i="17"/>
  <c r="G63" i="17"/>
  <c r="I62" i="17"/>
  <c r="H62" i="17"/>
  <c r="I28" i="17"/>
  <c r="J28" i="17"/>
  <c r="I29" i="17"/>
  <c r="J29" i="17"/>
  <c r="H28" i="17"/>
  <c r="H29" i="17"/>
  <c r="L27" i="17"/>
  <c r="I37" i="17"/>
  <c r="H37" i="17"/>
  <c r="I32" i="17"/>
  <c r="H32" i="17"/>
  <c r="G41" i="17"/>
  <c r="G40" i="17"/>
  <c r="G39" i="17"/>
  <c r="G38" i="17"/>
  <c r="J37" i="17"/>
  <c r="L17" i="17"/>
  <c r="H18" i="17"/>
  <c r="I18" i="17"/>
  <c r="J18" i="17"/>
  <c r="H19" i="17"/>
  <c r="H14" i="17" s="1"/>
  <c r="I19" i="17"/>
  <c r="J19" i="17"/>
  <c r="H20" i="17"/>
  <c r="I20" i="17"/>
  <c r="J20" i="17"/>
  <c r="I21" i="17"/>
  <c r="J21" i="17"/>
  <c r="H21" i="17"/>
  <c r="H130" i="14"/>
  <c r="H129" i="14"/>
  <c r="L128" i="14"/>
  <c r="H128" i="14" s="1"/>
  <c r="J128" i="14"/>
  <c r="I128" i="14"/>
  <c r="H125" i="14"/>
  <c r="H124" i="14"/>
  <c r="L123" i="14"/>
  <c r="J123" i="14"/>
  <c r="I123" i="14"/>
  <c r="I108" i="14" s="1"/>
  <c r="H120" i="14"/>
  <c r="H119" i="14"/>
  <c r="J118" i="14"/>
  <c r="H118" i="14" s="1"/>
  <c r="I118" i="14"/>
  <c r="H115" i="14"/>
  <c r="H114" i="14"/>
  <c r="K113" i="14"/>
  <c r="J113" i="14"/>
  <c r="I113" i="14"/>
  <c r="H113" i="14"/>
  <c r="L112" i="14"/>
  <c r="L12" i="14" s="1"/>
  <c r="J112" i="14"/>
  <c r="H112" i="14" s="1"/>
  <c r="L110" i="14"/>
  <c r="J110" i="14"/>
  <c r="I110" i="14"/>
  <c r="L109" i="14"/>
  <c r="J109" i="14"/>
  <c r="H109" i="14" s="1"/>
  <c r="I109" i="14"/>
  <c r="L108" i="14"/>
  <c r="H105" i="14"/>
  <c r="H104" i="14"/>
  <c r="M103" i="14"/>
  <c r="L103" i="14"/>
  <c r="K103" i="14"/>
  <c r="J103" i="14"/>
  <c r="I103" i="14"/>
  <c r="H100" i="14"/>
  <c r="H99" i="14"/>
  <c r="H98" i="14" s="1"/>
  <c r="M98" i="14"/>
  <c r="L98" i="14"/>
  <c r="K98" i="14"/>
  <c r="J98" i="14"/>
  <c r="I98" i="14"/>
  <c r="H95" i="14"/>
  <c r="H94" i="14"/>
  <c r="H93" i="14" s="1"/>
  <c r="M93" i="14"/>
  <c r="L93" i="14"/>
  <c r="K93" i="14"/>
  <c r="J93" i="14"/>
  <c r="I93" i="14"/>
  <c r="H90" i="14"/>
  <c r="H89" i="14"/>
  <c r="H88" i="14" s="1"/>
  <c r="M88" i="14"/>
  <c r="L88" i="14"/>
  <c r="K88" i="14"/>
  <c r="J88" i="14"/>
  <c r="I88" i="14"/>
  <c r="H85" i="14"/>
  <c r="H84" i="14"/>
  <c r="H83" i="14" s="1"/>
  <c r="M83" i="14"/>
  <c r="L83" i="14"/>
  <c r="K83" i="14"/>
  <c r="J83" i="14"/>
  <c r="I83" i="14"/>
  <c r="H80" i="14"/>
  <c r="H79" i="14"/>
  <c r="H78" i="14" s="1"/>
  <c r="M78" i="14"/>
  <c r="L78" i="14"/>
  <c r="K78" i="14"/>
  <c r="J78" i="14"/>
  <c r="I78" i="14"/>
  <c r="H75" i="14"/>
  <c r="H74" i="14"/>
  <c r="H73" i="14" s="1"/>
  <c r="M73" i="14"/>
  <c r="L73" i="14"/>
  <c r="K73" i="14"/>
  <c r="J73" i="14"/>
  <c r="I73" i="14"/>
  <c r="M72" i="14"/>
  <c r="M71" i="14"/>
  <c r="H70" i="14"/>
  <c r="H69" i="14"/>
  <c r="M68" i="14"/>
  <c r="L68" i="14"/>
  <c r="K68" i="14"/>
  <c r="J68" i="14"/>
  <c r="I68" i="14"/>
  <c r="M67" i="14"/>
  <c r="H65" i="14"/>
  <c r="H64" i="14"/>
  <c r="H63" i="14" s="1"/>
  <c r="M63" i="14"/>
  <c r="L63" i="14"/>
  <c r="K63" i="14"/>
  <c r="J63" i="14"/>
  <c r="I63" i="14"/>
  <c r="M62" i="14"/>
  <c r="M52" i="14" s="1"/>
  <c r="M61" i="14"/>
  <c r="H60" i="14" s="1"/>
  <c r="M60" i="14"/>
  <c r="H59" i="14" s="1"/>
  <c r="M59" i="14"/>
  <c r="M49" i="14" s="1"/>
  <c r="M58" i="14"/>
  <c r="K58" i="14"/>
  <c r="J58" i="14"/>
  <c r="I58" i="14"/>
  <c r="M57" i="14"/>
  <c r="M56" i="14"/>
  <c r="H55" i="14" s="1"/>
  <c r="M55" i="14"/>
  <c r="M50" i="14" s="1"/>
  <c r="H49" i="14" s="1"/>
  <c r="M53" i="14"/>
  <c r="K53" i="14"/>
  <c r="J53" i="14"/>
  <c r="I53" i="14"/>
  <c r="M48" i="14"/>
  <c r="K48" i="14"/>
  <c r="J48" i="14"/>
  <c r="I48" i="14"/>
  <c r="H47" i="14"/>
  <c r="H46" i="14"/>
  <c r="H45" i="14"/>
  <c r="H44" i="14"/>
  <c r="M43" i="14"/>
  <c r="M33" i="14" s="1"/>
  <c r="L43" i="14"/>
  <c r="K43" i="14"/>
  <c r="J43" i="14"/>
  <c r="I43" i="14"/>
  <c r="M42" i="14"/>
  <c r="M41" i="14"/>
  <c r="H40" i="14" s="1"/>
  <c r="M40" i="14"/>
  <c r="H39" i="14" s="1"/>
  <c r="M39" i="14"/>
  <c r="M38" i="14"/>
  <c r="M28" i="14" s="1"/>
  <c r="K38" i="14"/>
  <c r="J38" i="14"/>
  <c r="H38" i="14" s="1"/>
  <c r="I38" i="14"/>
  <c r="M37" i="14"/>
  <c r="M36" i="14"/>
  <c r="H35" i="14" s="1"/>
  <c r="M35" i="14"/>
  <c r="H34" i="14" s="1"/>
  <c r="M34" i="14"/>
  <c r="K33" i="14"/>
  <c r="J33" i="14"/>
  <c r="I33" i="14"/>
  <c r="H33" i="14"/>
  <c r="M32" i="14"/>
  <c r="M29" i="14"/>
  <c r="K28" i="14"/>
  <c r="J28" i="14"/>
  <c r="I28" i="14"/>
  <c r="M25" i="14"/>
  <c r="M23" i="14" s="1"/>
  <c r="L25" i="14"/>
  <c r="I25" i="14"/>
  <c r="M24" i="14"/>
  <c r="L24" i="14"/>
  <c r="L9" i="14" s="1"/>
  <c r="L8" i="14" s="1"/>
  <c r="J24" i="14"/>
  <c r="I24" i="14"/>
  <c r="K23" i="14"/>
  <c r="H22" i="14"/>
  <c r="H21" i="14"/>
  <c r="H20" i="14"/>
  <c r="H19" i="14"/>
  <c r="K18" i="14"/>
  <c r="J18" i="14"/>
  <c r="I18" i="14"/>
  <c r="H18" i="14"/>
  <c r="H17" i="14"/>
  <c r="K15" i="14"/>
  <c r="I15" i="14"/>
  <c r="H15" i="14"/>
  <c r="K14" i="14"/>
  <c r="K13" i="14" s="1"/>
  <c r="I14" i="14"/>
  <c r="H14" i="14" s="1"/>
  <c r="H13" i="14" s="1"/>
  <c r="I13" i="14"/>
  <c r="H11" i="14"/>
  <c r="M10" i="14"/>
  <c r="L10" i="14"/>
  <c r="I10" i="14"/>
  <c r="M9" i="14"/>
  <c r="M8" i="14"/>
  <c r="J13" i="17" l="1"/>
  <c r="J14" i="17"/>
  <c r="I13" i="17"/>
  <c r="H13" i="17"/>
  <c r="H25" i="14"/>
  <c r="G46" i="17"/>
  <c r="G37" i="17"/>
  <c r="I27" i="17"/>
  <c r="G18" i="17"/>
  <c r="H27" i="17"/>
  <c r="G21" i="17"/>
  <c r="G19" i="17"/>
  <c r="G20" i="17"/>
  <c r="L23" i="14"/>
  <c r="H123" i="14"/>
  <c r="H24" i="14"/>
  <c r="H23" i="14" s="1"/>
  <c r="H58" i="14"/>
  <c r="J23" i="14"/>
  <c r="H28" i="14"/>
  <c r="H43" i="14"/>
  <c r="H48" i="14"/>
  <c r="H68" i="14"/>
  <c r="H103" i="14"/>
  <c r="H110" i="14"/>
  <c r="J10" i="14"/>
  <c r="H10" i="14" s="1"/>
  <c r="H54" i="14"/>
  <c r="I9" i="14"/>
  <c r="I23" i="14"/>
  <c r="I8" i="14" s="1"/>
  <c r="M30" i="14"/>
  <c r="H29" i="14" s="1"/>
  <c r="M51" i="14"/>
  <c r="H50" i="14" s="1"/>
  <c r="M54" i="14"/>
  <c r="H53" i="14" s="1"/>
  <c r="J108" i="14"/>
  <c r="J9" i="14"/>
  <c r="M31" i="14"/>
  <c r="H9" i="14" l="1"/>
  <c r="H108" i="14"/>
  <c r="H8" i="14"/>
  <c r="H30" i="14"/>
  <c r="M26" i="14"/>
  <c r="D39" i="15" l="1"/>
  <c r="E38" i="15" l="1"/>
  <c r="E39" i="15"/>
  <c r="D38" i="15"/>
  <c r="E57" i="15"/>
  <c r="D57" i="15"/>
  <c r="E47" i="15"/>
  <c r="E52" i="15"/>
  <c r="D47" i="15"/>
  <c r="D52" i="15"/>
  <c r="E55" i="15"/>
  <c r="D55" i="15"/>
  <c r="D23" i="15"/>
  <c r="D24" i="15"/>
  <c r="E32" i="15"/>
  <c r="D32" i="15"/>
  <c r="D13" i="15"/>
  <c r="D14" i="15"/>
  <c r="E13" i="15"/>
  <c r="E14" i="15"/>
  <c r="E15" i="15"/>
  <c r="E16" i="15"/>
  <c r="D15" i="15"/>
  <c r="D16" i="15"/>
  <c r="D107" i="15" l="1"/>
  <c r="J82" i="17" l="1"/>
  <c r="G86" i="17"/>
  <c r="D104" i="15" l="1"/>
  <c r="G78" i="17" l="1"/>
  <c r="G79" i="17"/>
  <c r="G80" i="17"/>
  <c r="G81" i="17"/>
  <c r="G83" i="17"/>
  <c r="G84" i="17"/>
  <c r="G85" i="17"/>
  <c r="G88" i="17"/>
  <c r="G89" i="17"/>
  <c r="G90" i="17"/>
  <c r="G91" i="17"/>
  <c r="J87" i="17"/>
  <c r="J72" i="17" s="1"/>
  <c r="G82" i="17"/>
  <c r="J77" i="17"/>
  <c r="L72" i="17"/>
  <c r="G48" i="17"/>
  <c r="G49" i="17"/>
  <c r="G50" i="17"/>
  <c r="G51" i="17"/>
  <c r="I47" i="17"/>
  <c r="J47" i="17"/>
  <c r="H47" i="17"/>
  <c r="G53" i="17"/>
  <c r="G54" i="17"/>
  <c r="G55" i="17"/>
  <c r="G56" i="17"/>
  <c r="J52" i="17"/>
  <c r="G52" i="17" s="1"/>
  <c r="G58" i="17"/>
  <c r="G59" i="17"/>
  <c r="G60" i="17"/>
  <c r="G61" i="17"/>
  <c r="I57" i="17"/>
  <c r="J57" i="17"/>
  <c r="H57" i="17"/>
  <c r="G65" i="17"/>
  <c r="G66" i="17"/>
  <c r="J62" i="17"/>
  <c r="G62" i="17" s="1"/>
  <c r="H30" i="17"/>
  <c r="H15" i="17" s="1"/>
  <c r="I30" i="17"/>
  <c r="J30" i="17"/>
  <c r="H31" i="17"/>
  <c r="H16" i="17" s="1"/>
  <c r="I31" i="17"/>
  <c r="I16" i="17" s="1"/>
  <c r="J31" i="17"/>
  <c r="J16" i="17" s="1"/>
  <c r="G34" i="17"/>
  <c r="G29" i="17" s="1"/>
  <c r="G35" i="17"/>
  <c r="G30" i="17" s="1"/>
  <c r="G36" i="17"/>
  <c r="G31" i="17" s="1"/>
  <c r="G33" i="17"/>
  <c r="G28" i="17" s="1"/>
  <c r="J32" i="17"/>
  <c r="G23" i="17"/>
  <c r="G24" i="17"/>
  <c r="G25" i="17"/>
  <c r="G26" i="17"/>
  <c r="J22" i="17"/>
  <c r="J17" i="17" s="1"/>
  <c r="I22" i="17"/>
  <c r="I17" i="17" s="1"/>
  <c r="H22" i="17"/>
  <c r="H17" i="17" s="1"/>
  <c r="E113" i="15"/>
  <c r="E114" i="15"/>
  <c r="E115" i="15"/>
  <c r="E116" i="15"/>
  <c r="D113" i="15"/>
  <c r="D114" i="15"/>
  <c r="D115" i="15"/>
  <c r="D116" i="15"/>
  <c r="E117" i="15"/>
  <c r="E112" i="15" s="1"/>
  <c r="D117" i="15"/>
  <c r="D112" i="15" s="1"/>
  <c r="E103" i="15"/>
  <c r="E104" i="15"/>
  <c r="E105" i="15"/>
  <c r="E106" i="15"/>
  <c r="D103" i="15"/>
  <c r="D105" i="15"/>
  <c r="D106" i="15"/>
  <c r="E107" i="15"/>
  <c r="E102" i="15" s="1"/>
  <c r="D102" i="15"/>
  <c r="E93" i="15"/>
  <c r="E94" i="15"/>
  <c r="E95" i="15"/>
  <c r="E96" i="15"/>
  <c r="D93" i="15"/>
  <c r="D94" i="15"/>
  <c r="D95" i="15"/>
  <c r="D96" i="15"/>
  <c r="E97" i="15"/>
  <c r="E92" i="15" s="1"/>
  <c r="D97" i="15"/>
  <c r="D92" i="15" s="1"/>
  <c r="E83" i="15"/>
  <c r="E84" i="15"/>
  <c r="E85" i="15"/>
  <c r="E86" i="15"/>
  <c r="D83" i="15"/>
  <c r="D84" i="15"/>
  <c r="D85" i="15"/>
  <c r="D86" i="15"/>
  <c r="E87" i="15"/>
  <c r="E82" i="15" s="1"/>
  <c r="D82" i="15"/>
  <c r="E73" i="15"/>
  <c r="E74" i="15"/>
  <c r="E75" i="15"/>
  <c r="E76" i="15"/>
  <c r="D73" i="15"/>
  <c r="D74" i="15"/>
  <c r="D75" i="15"/>
  <c r="D76" i="15"/>
  <c r="E77" i="15"/>
  <c r="E72" i="15" s="1"/>
  <c r="D77" i="15"/>
  <c r="D72" i="15" s="1"/>
  <c r="E63" i="15"/>
  <c r="E65" i="15"/>
  <c r="D63" i="15"/>
  <c r="D8" i="15" s="1"/>
  <c r="D64" i="15"/>
  <c r="D65" i="15"/>
  <c r="D66" i="15"/>
  <c r="E67" i="15"/>
  <c r="D67" i="15"/>
  <c r="E40" i="15"/>
  <c r="E35" i="15" s="1"/>
  <c r="E41" i="15"/>
  <c r="E36" i="15" s="1"/>
  <c r="D40" i="15"/>
  <c r="D35" i="15" s="1"/>
  <c r="D41" i="15"/>
  <c r="D36" i="15" s="1"/>
  <c r="E42" i="15"/>
  <c r="E37" i="15" s="1"/>
  <c r="D42" i="15"/>
  <c r="D37" i="15" s="1"/>
  <c r="E25" i="15"/>
  <c r="E26" i="15"/>
  <c r="D25" i="15"/>
  <c r="D10" i="15" s="1"/>
  <c r="D26" i="15"/>
  <c r="E27" i="15"/>
  <c r="D27" i="15"/>
  <c r="D22" i="15" s="1"/>
  <c r="E10" i="15"/>
  <c r="E17" i="15"/>
  <c r="E12" i="15" s="1"/>
  <c r="D17" i="15"/>
  <c r="D12" i="15" s="1"/>
  <c r="J15" i="17" l="1"/>
  <c r="J10" i="17" s="1"/>
  <c r="D11" i="15"/>
  <c r="D9" i="15"/>
  <c r="H42" i="17"/>
  <c r="H12" i="17" s="1"/>
  <c r="H7" i="17" s="1"/>
  <c r="G17" i="17"/>
  <c r="J27" i="17"/>
  <c r="J12" i="17" s="1"/>
  <c r="J7" i="17" s="1"/>
  <c r="G32" i="17"/>
  <c r="G27" i="17" s="1"/>
  <c r="G57" i="17"/>
  <c r="G87" i="17"/>
  <c r="G47" i="17"/>
  <c r="G75" i="17"/>
  <c r="J8" i="17"/>
  <c r="G45" i="17"/>
  <c r="G22" i="17"/>
  <c r="J9" i="17"/>
  <c r="I8" i="17"/>
  <c r="G44" i="17"/>
  <c r="G74" i="17"/>
  <c r="G73" i="17"/>
  <c r="E50" i="15"/>
  <c r="E60" i="15"/>
  <c r="D50" i="15"/>
  <c r="D60" i="15"/>
  <c r="E62" i="15"/>
  <c r="E7" i="15" s="1"/>
  <c r="D62" i="15"/>
  <c r="D7" i="15" s="1"/>
  <c r="E8" i="15"/>
  <c r="E9" i="15"/>
  <c r="E11" i="15"/>
  <c r="H11" i="17"/>
  <c r="J11" i="17"/>
  <c r="H10" i="17"/>
  <c r="I10" i="17"/>
  <c r="H9" i="17"/>
  <c r="H8" i="17"/>
  <c r="G43" i="17"/>
  <c r="G76" i="17"/>
  <c r="G16" i="17" s="1"/>
  <c r="I11" i="17"/>
  <c r="G77" i="17"/>
  <c r="G14" i="17" l="1"/>
  <c r="G9" i="17" s="1"/>
  <c r="G13" i="17"/>
  <c r="G8" i="17" s="1"/>
  <c r="G15" i="17"/>
  <c r="G42" i="17"/>
  <c r="G10" i="17"/>
  <c r="G11" i="17"/>
  <c r="G72" i="17"/>
  <c r="G12" i="17" l="1"/>
  <c r="G7" i="17"/>
</calcChain>
</file>

<file path=xl/sharedStrings.xml><?xml version="1.0" encoding="utf-8"?>
<sst xmlns="http://schemas.openxmlformats.org/spreadsheetml/2006/main" count="678" uniqueCount="204">
  <si>
    <t>№ п/п</t>
  </si>
  <si>
    <t>факт</t>
  </si>
  <si>
    <t>республиканский бюджет</t>
  </si>
  <si>
    <t>федеральный бюджет</t>
  </si>
  <si>
    <t>Фактические расходы</t>
  </si>
  <si>
    <t>Предусмотренный объем финансирования</t>
  </si>
  <si>
    <t>1.2</t>
  </si>
  <si>
    <t>1.1</t>
  </si>
  <si>
    <t xml:space="preserve"> </t>
  </si>
  <si>
    <t xml:space="preserve">тыс. рублей  </t>
  </si>
  <si>
    <t xml:space="preserve">№
п/п
</t>
  </si>
  <si>
    <t>Стороны заключившие соглашение</t>
  </si>
  <si>
    <t>Реквизиты соглашения  (дата,  №)</t>
  </si>
  <si>
    <t>Источник
финансирования
(наименования
источников
финансирования)</t>
  </si>
  <si>
    <t>Форма  межбюджетных трансфертов (субсидия, субвенция, иной межбюджетный трансферт)</t>
  </si>
  <si>
    <t>всего</t>
  </si>
  <si>
    <t>муниципальный бюджет</t>
  </si>
  <si>
    <t>внебюджетные источники</t>
  </si>
  <si>
    <t>№
 п/п</t>
  </si>
  <si>
    <t>Мощность</t>
  </si>
  <si>
    <t>Финансовое обеспечение (тыс. рублей) (годы)</t>
  </si>
  <si>
    <t>Техническая готовность объекта, %</t>
  </si>
  <si>
    <t>Дата завершения работ</t>
  </si>
  <si>
    <t>Разрешение на ввод объекта в эксплуатацию (дата, №)</t>
  </si>
  <si>
    <t>ед.изм.</t>
  </si>
  <si>
    <t>коли
чество</t>
  </si>
  <si>
    <t xml:space="preserve">план </t>
  </si>
  <si>
    <t>1</t>
  </si>
  <si>
    <t>Всего в том числе:</t>
  </si>
  <si>
    <t>Источник финансирования 
(наименования
источников финансирования)</t>
  </si>
  <si>
    <t>Местонахождение (адрес)</t>
  </si>
  <si>
    <t>Финансовое обеспечение расходных обязательств 
(тыс. рублей) (годы)</t>
  </si>
  <si>
    <t>ИТОГО:</t>
  </si>
  <si>
    <t>Форма 4</t>
  </si>
  <si>
    <t xml:space="preserve">Наименование государственной программы, структурного элемента, мероприятий </t>
  </si>
  <si>
    <t>Форма № 6</t>
  </si>
  <si>
    <t>Наименование  государственной программы ЧР, 
структурного элемента,
 мероприятий</t>
  </si>
  <si>
    <t>Наименование государственной программы РФ структурного элемента, мероприятий, в рамках реализации которой на территории ЧР предоставляются межбюджетные трансферты из федерального бюджета</t>
  </si>
  <si>
    <t>Форма 7</t>
  </si>
  <si>
    <t>Количество соглашений</t>
  </si>
  <si>
    <t>Государственная программа "Развитие физической культуры и спорта Чеченской Республики"</t>
  </si>
  <si>
    <t>1.3</t>
  </si>
  <si>
    <t>1.4</t>
  </si>
  <si>
    <t>1.5</t>
  </si>
  <si>
    <t>1.6</t>
  </si>
  <si>
    <t>Созданы "умные" спортивные площадки</t>
  </si>
  <si>
    <t xml:space="preserve">Проведение спортивных мероприятий, обеспечение подготовки спортсменов высокого класса, материально-техническое обеспечение спортивных сборных команд Чеченской Республики </t>
  </si>
  <si>
    <t>Разработка проектно-сметной документации и проведение государственной экспертизы на объекты спортивной инфраструктуры</t>
  </si>
  <si>
    <t>1.1.1</t>
  </si>
  <si>
    <t>1.2.1</t>
  </si>
  <si>
    <t>1.3.1</t>
  </si>
  <si>
    <t>1.4.1</t>
  </si>
  <si>
    <t>1.5.1</t>
  </si>
  <si>
    <t>1.6.1</t>
  </si>
  <si>
    <t>1.7</t>
  </si>
  <si>
    <t>1.7.1</t>
  </si>
  <si>
    <t>1.8</t>
  </si>
  <si>
    <t>1.8.1</t>
  </si>
  <si>
    <t>1.9</t>
  </si>
  <si>
    <t>1.9.1</t>
  </si>
  <si>
    <t xml:space="preserve">Созданы (реконструированы) объекты спортивной инфраструктуры массового спорта с применением механизмов государственно-частного партнерства и концессионных соглашений
</t>
  </si>
  <si>
    <t>Региональный проект "Развитие инфраструктуры массового спорта"</t>
  </si>
  <si>
    <t>Региональный проект "Реализация государственной политики в сфере физической культуры и спорта"</t>
  </si>
  <si>
    <t>Региональный проект "Физическое воспитание и обеспечение организации и проведения физкультурных мероприятий и массовых спортивных мероприятий"</t>
  </si>
  <si>
    <t>Оказание мер социальной поддержки отдельным 
категориям работников государственных 
образовательных организаций</t>
  </si>
  <si>
    <t xml:space="preserve">Предоставление субсидий бюджетным, автономным учреждениям и иным некоммерческим организациям
</t>
  </si>
  <si>
    <t>Финансовое обеспечение деятельности Минспорта ЧР и ГКУ по обеспечению деятельности Министерства Чеченской Республики по физической культуре и спорту</t>
  </si>
  <si>
    <t xml:space="preserve">Комплекс процессных мероприятий "Обеспечение выполнения функций государственных органов и обеспечивающих их учреждений"
</t>
  </si>
  <si>
    <t xml:space="preserve">Комплекс процессных мероприятий "Обеспечение реализации функций государственных учреждений"
</t>
  </si>
  <si>
    <t xml:space="preserve">Комплекс процессных мероприятий "Реализация комплекса мер по социальной поддержке в сфере физической культуры и спорта Чеченской Республики"
</t>
  </si>
  <si>
    <t xml:space="preserve">Ведомственный проект "Проведение спортивных мероприятий, обеспечение подготовки спортсменов высокого класса, материально-техническое обеспечение спортивных сборных команд"
</t>
  </si>
  <si>
    <t>2</t>
  </si>
  <si>
    <t>Государственная программа Чеченской Республики "Развитие физической культуры и спорта Чеченской Республики"</t>
  </si>
  <si>
    <t>Государственная программа Российской Федерации "Развитие физической культуры и спорта"</t>
  </si>
  <si>
    <t>х</t>
  </si>
  <si>
    <t>Федеральный проект "Бизнес-спринт (Я выбираю спорт)"</t>
  </si>
  <si>
    <t>Министерство спорта Российской Федерации/Правительство Чеченской Республики</t>
  </si>
  <si>
    <t xml:space="preserve">
Мероприятие 1.1. "Созданы "умные" спортивные площадки"</t>
  </si>
  <si>
    <t>Дополнительное соглашение
от 18.12.2024
№ 777-09-2022-009/6</t>
  </si>
  <si>
    <t>Федеральный проект "Развитие физической культуры и массового спорта"</t>
  </si>
  <si>
    <t xml:space="preserve">
Мероприятие 1.2. "Премирование регионов - победителей фестиваля культуры и спорта народов Юга России"</t>
  </si>
  <si>
    <t xml:space="preserve">
Мероприятие 1.3. "Закупка и монтаж оборудования для создания модульных спортивных объектов"</t>
  </si>
  <si>
    <t xml:space="preserve">
Мероприятие 1.5. "Оснащение объектов спортивной инфраструктуры спортивно технологическим оборудованием"</t>
  </si>
  <si>
    <t>Соглашение
от 20.12.2024
№ 777-09-2025-398</t>
  </si>
  <si>
    <t>Соглашение
от 22.12.2024
№ 777-09-2025-281</t>
  </si>
  <si>
    <t>Соглашение
от 25.12.2024
№ 777-09-2025-246</t>
  </si>
  <si>
    <t>Соглашение
от 23.12.2024
№ 777-09-2025-177</t>
  </si>
  <si>
    <t>Субсидия</t>
  </si>
  <si>
    <t>4</t>
  </si>
  <si>
    <t>Cоглашение о предоставлении субсидии от 
22.12.2024 № 777-09-2024-001/3</t>
  </si>
  <si>
    <t xml:space="preserve">
Мероприятие 1.1. "Физкультурно-оздоровительный комплекс "АХМАТ" с универсальным спортивным залом и футбольным полем с искусственным покрытием в с. Илсхан-Юрт Чеченской Республики"</t>
  </si>
  <si>
    <t xml:space="preserve">
Мероприятие 1.3. "Физкультурно-оздоровительный комплекс с плавательным бассейном в г. Ачхой-Мартан Чеченской Республики"</t>
  </si>
  <si>
    <t xml:space="preserve">
Мероприятие 1.4. "Универсальный спортивный комплекс "Терек" в с. Бено-Юрт Чеченской Республики"</t>
  </si>
  <si>
    <t>3</t>
  </si>
  <si>
    <t>Региональный проект "Развитие спорта высших достижений"</t>
  </si>
  <si>
    <t>Федеральный проект "Развитие спорта высших достижений"</t>
  </si>
  <si>
    <t>Cоглашение о предоставлении субсидии от 
19.12.2024 № 777-09-2025-096</t>
  </si>
  <si>
    <t>Cоглашение о предоставлении субсидии от 
25.12.2024 № 777-09-2025-048</t>
  </si>
  <si>
    <t>кв.м.</t>
  </si>
  <si>
    <t>г. Грозный, Шейх-Мансуровский район, пер. Огородный, 7</t>
  </si>
  <si>
    <t>г. Грозный, Шейх-Мансуровский район, пер. Огородный, 5</t>
  </si>
  <si>
    <t>Министр</t>
  </si>
  <si>
    <t>А.Р. Кадыров</t>
  </si>
  <si>
    <t>М.П.</t>
  </si>
  <si>
    <t xml:space="preserve">                                                                          М.П.</t>
  </si>
  <si>
    <t>1.2.2</t>
  </si>
  <si>
    <t>В спортивные школы олимпийского резерва поставлено новое спортивное оборудование и инвентарь</t>
  </si>
  <si>
    <t>В организациях, входящих в систему спортивной подготовки, реализованы мероприятия по обеспечению условий для подготовки спортивного резерва</t>
  </si>
  <si>
    <t>Премирование регионов - победителей фестиваля культуры и спорта народов Юга России</t>
  </si>
  <si>
    <t>Закупка и монтаж оборудования для создания модульного спортивного сооружения</t>
  </si>
  <si>
    <t>1.3.2</t>
  </si>
  <si>
    <t>1.3.3</t>
  </si>
  <si>
    <t>Закупка спортивно-технологического оборудования для создания малых спортивных площадок</t>
  </si>
  <si>
    <t>1.3.4</t>
  </si>
  <si>
    <t>Проведение капитального ремонта региональных объектов спорта</t>
  </si>
  <si>
    <t xml:space="preserve">Ведомственный проект "Разработка проектно-сметной документации и проведение государственной экспертизы на объекты спортивной инфраструктуры"
</t>
  </si>
  <si>
    <t xml:space="preserve">Наименование государственной программы ЧР, структурного элемента государственной программы (региональные проекты, ведомственные проекты, иные региональные проекта и КПМ), мероприятие                   </t>
  </si>
  <si>
    <t>( квартальная)</t>
  </si>
  <si>
    <t>Период реализации</t>
  </si>
  <si>
    <t xml:space="preserve">Государственная программа «Развитие физической культуры и спорта Чеченской Республики» </t>
  </si>
  <si>
    <t>1.1.</t>
  </si>
  <si>
    <t xml:space="preserve">Региональный проект «Спорт - норма жизни» </t>
  </si>
  <si>
    <t>Физкультурно-спортивный комплекс в г. Урус-Мартан Урус Мартановского района Чеченской Республики</t>
  </si>
  <si>
    <t>Чеченская Республика, 
Урус-Мартановский район, г. Урус-Мартан, ул. С.-Х. Яндарова, д. 307</t>
  </si>
  <si>
    <t>ООО "ГРУППА АСТАР"</t>
  </si>
  <si>
    <t>Региональный проект  "Реализация государственной политики в сфере физической культуры и спорта"</t>
  </si>
  <si>
    <t>«Республиканский центр спортивной борьбы имени Р.А. Кадырова» по адресу: Российская Федерация, Чеченская Республика, г. Грозный, Ахматовский район, улица Л.И. Яшина»</t>
  </si>
  <si>
    <t>Чеченская Республика,
г. Грозный, Ахматовский район, 
пр-кт Мохаммеда Али, 59</t>
  </si>
  <si>
    <t>2023-2024</t>
  </si>
  <si>
    <t>ООО
"Проект-Феникс"</t>
  </si>
  <si>
    <t>«Строительство спортивной школы тенниса в г. Грозный Чеченской Республики»</t>
  </si>
  <si>
    <t>Чеченская Республика, г. Грозный, Шейх-Мансуровский район, пер. Огородный, 7</t>
  </si>
  <si>
    <t>ООО "ВОЗРОЖДЕНИЕ"</t>
  </si>
  <si>
    <t>1.2.3</t>
  </si>
  <si>
    <t>«Строительство универсального спортивного комплекса с бассейнами (50х25 и 33х25) в г. Грозный Чеченской Республики»</t>
  </si>
  <si>
    <t>Чеченская Республика, г. Грозный, Шейх-Мансуровский район, пер. Огородный, 5</t>
  </si>
  <si>
    <t>1.2.4</t>
  </si>
  <si>
    <t>"Универсальный фехтовальный комплекс в г. Грозный, Ахматовский р-он, ул. Л.И. Яшина, ЧР"</t>
  </si>
  <si>
    <t>Чеченская Республика,
г. Грозный,
улица им.
Л.И.Яшина, 21</t>
  </si>
  <si>
    <t>ООО "СТРОЙГРУПП"</t>
  </si>
  <si>
    <t>1.2.5</t>
  </si>
  <si>
    <t>ГБУ ДО "Спортивная школа имени Уматгирея Тавбулатова"</t>
  </si>
  <si>
    <t>Чеченская Республика,
г. Грозный,
улица Широкая, 8</t>
  </si>
  <si>
    <t>ООО "СВЕТЭЛЕКТРОМОНТАЖ"</t>
  </si>
  <si>
    <t>1.2.6</t>
  </si>
  <si>
    <t>ГБУ "Физкультурно-спортивный комплекс "Ахмат-Клуб"</t>
  </si>
  <si>
    <t>Чеченская Республика, г. Аргун, уллица Пищевиков, 7</t>
  </si>
  <si>
    <t>1.2.7</t>
  </si>
  <si>
    <t>ГАУ "Физкультурно-спортивный комплекс "Орга"</t>
  </si>
  <si>
    <t>Чеченская Республика, Шалинский район, с. Мескер-Юрт, ул. А.-Х. Кадырова, 7а</t>
  </si>
  <si>
    <t>1.2.8</t>
  </si>
  <si>
    <t>"Физкультурно-спортивный комплекс в с. Белгатой Чеченской Республики"</t>
  </si>
  <si>
    <t>Чеченская Республика, Шалинский район, с. Белгатой</t>
  </si>
  <si>
    <t>1.2.9</t>
  </si>
  <si>
    <t>"Физкультурно-спортивный комплекс в с. Дачу-Борзой Чеченской Республики"</t>
  </si>
  <si>
    <t>Чеченская Республика, Шатойский район, с. Дачу-Борзой</t>
  </si>
  <si>
    <t>1.2.10</t>
  </si>
  <si>
    <t>"Универсальный спортивный комплекс в с.Ахмат-Юрт Чеченской Республики"</t>
  </si>
  <si>
    <t>Чеченская Республика, Курчалоевский район, с. Ахмат-Юрт</t>
  </si>
  <si>
    <t>1.2.11</t>
  </si>
  <si>
    <t>ГБУ ДО "Автуринская спортивная школа Шалинского района"</t>
  </si>
  <si>
    <t>Чеченская Республика, Шалинский район, с. Автуры, ул. Бамат-Гирей-Хаджи, 168</t>
  </si>
  <si>
    <t>ИП Тавмурзаева Фариза Турпалалиевна</t>
  </si>
  <si>
    <t>1.2.12</t>
  </si>
  <si>
    <t>ГБУ ДО "Спортивная школа "Стадион г. Гудермеса" Гудермесского района"</t>
  </si>
  <si>
    <t>Чеченская Республика, г. Гудермес, ул. М.Горького, 15</t>
  </si>
  <si>
    <t>1.2.13</t>
  </si>
  <si>
    <t>ГБУ ДО "Спортивная школа вольной борьбы имени Алхазура Ильясова"</t>
  </si>
  <si>
    <t>Чеченская Республика, пос. имени шейха Изнаура Несерхоева, ул. С.З. Ахаева, 24</t>
  </si>
  <si>
    <t>1.2.14</t>
  </si>
  <si>
    <t>ГАУ "Физкультурно-спортивный комплекс "Баш-Лам"</t>
  </si>
  <si>
    <t>Чеченская Республика, Урус-Мартановский район, с. Алхан-Юрт, ул. Торговая, 37</t>
  </si>
  <si>
    <t>ИП Хаджимурадов Аюб Асланович</t>
  </si>
  <si>
    <t>1.2.15</t>
  </si>
  <si>
    <t>ГБУ Спорткомплекс "Олимпийск"</t>
  </si>
  <si>
    <t>Чеченская Республика, г. Грозный, ул. Стахановцев, 5А</t>
  </si>
  <si>
    <t>1.2.16</t>
  </si>
  <si>
    <t>ГБУ ДО "Республиканская спортивная школа олимпийского резерва по боксу"</t>
  </si>
  <si>
    <t>Чеченская Республика, г. Аргун, ул. Титова, 11</t>
  </si>
  <si>
    <t>Региональный проект  "Развитие инфраструктуры массового спорта"</t>
  </si>
  <si>
    <t>"Центр единоборств и бокса"</t>
  </si>
  <si>
    <t>Чеченская Республика, Серноводский район, ст. Ассиновская</t>
  </si>
  <si>
    <t>ООО "ВОСХОД ПЛЮС"</t>
  </si>
  <si>
    <t>"Физкультурно-оздоровительный комплекс АХМАТ с универсальным спортивным заломи футбольным полем с исскуственным покрытием"</t>
  </si>
  <si>
    <t>Чеченская Республика, Курчалоевский район, с. Илсхан-Юрт, ул. Шоссейная, 2а</t>
  </si>
  <si>
    <t>2024-2025</t>
  </si>
  <si>
    <t>"Физкультурно-оздоровительный комплекс с плавательным бассейном в г. Ачхой-Мартан ЧР"</t>
  </si>
  <si>
    <t>Чеченская Республика, Ачхой-Мартановский район, г. Ачхой-Мартан, ул. М.Э. Межидова, 2/А</t>
  </si>
  <si>
    <t>2025-2026</t>
  </si>
  <si>
    <t>Чеченская Республика, Надтеречный район, с. Бено-Юрт</t>
  </si>
  <si>
    <t>ООО "Минтеко"</t>
  </si>
  <si>
    <t xml:space="preserve">(квартальная)        </t>
  </si>
  <si>
    <t>(квартальная)</t>
  </si>
  <si>
    <t>6</t>
  </si>
  <si>
    <t>Мероприятие 1.1. "В спортивные школы олимпийского резерва поставлено новое спортивное оборудование и инвентарь"</t>
  </si>
  <si>
    <t>Мероприятие 1.2. "В организациях, входящих в систему спортивной подготовки, реализованы мероприятия по обеспечению условий для подготовки спортивного резерва"</t>
  </si>
  <si>
    <t xml:space="preserve">
Мероприятие 1.4. "Проведение капитального ремонта региональных объектов спорта"</t>
  </si>
  <si>
    <t>Сведения о реализации объектов капитального строительства, реконструкции, капитального ремонта, благоустройства и рекультивации, реализуемых в рамках государственной программы и структурных элементов государственной программы "Развитие физической культуры и спорта Чеченской Республики" за  II квартал 2025 года</t>
  </si>
  <si>
    <t>5</t>
  </si>
  <si>
    <t>Соглашение
от 20.12.2024
№ 777-09-2025-400</t>
  </si>
  <si>
    <t xml:space="preserve">
Мероприятие 1.6. "Капитальные вложения в
 объекты государственной
 собственности"</t>
  </si>
  <si>
    <t>"Универсальный спортивный комплекс "Терек" в с. Бено-Юрт ЧР"</t>
  </si>
  <si>
    <t>Информация
о расходах на реализацию государственной программы и структурных элементов государственной программы "Развитие физической культуры и спорта Чеченской Республики" за III квартал 2025 года</t>
  </si>
  <si>
    <t>Сведения о заключенных соглашениях (допсоглашениях) с федеральными органами исполнительной власти о предоставлении средств из федерального бюджета на поддержку государственной 
программы и структурных элементов государственной программы "Развитие физической культуры и спорта Чеченской Республики" за III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</si>
</sst>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0"/>
    <numFmt numFmtId="167" formatCode="0.000"/>
    <numFmt numFmtId="168" formatCode="#,##0.000_ ;\-#,##0.000\ "/>
    <numFmt numFmtId="169" formatCode="#,##0.0"/>
    <numFmt numFmtId="170" formatCode="_(* #,##0.00_);_(* \(#,##0.00\);_(* &quot;-&quot;??_);_(@_)"/>
    <numFmt numFmtId="171" formatCode="[$-419]General"/>
    <numFmt numFmtId="172" formatCode="_ * #,##0.00_ ;_ * \-#,##0.00_ ;_ * &quot;-&quot;??_ ;_ @_ "/>
    <numFmt numFmtId="173" formatCode="_-* #,##0.00\ _р_._-;\-* #,##0.00\ _р_._-;_-* &quot;-&quot;??\ _р_._-;_-@_-"/>
    <numFmt numFmtId="174" formatCode="_-* #,##0.00_-;\-* #,##0.00_-;_-* &quot;-&quot;??_-;_-@_-"/>
    <numFmt numFmtId="175" formatCode="#,##0.00000"/>
    <numFmt numFmtId="176" formatCode="_-* #,##0.000_р_._-;\-* #,##0.000_р_._-;_-* &quot;-&quot;??_р_.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0"/>
      <name val="Calibri"/>
      <family val="2"/>
      <charset val="204"/>
    </font>
    <font>
      <sz val="11"/>
      <color indexed="31"/>
      <name val="Calibri"/>
      <family val="2"/>
      <charset val="204"/>
    </font>
    <font>
      <sz val="10"/>
      <name val="Arial"/>
      <family val="2"/>
      <charset val="1"/>
    </font>
    <font>
      <sz val="10"/>
      <color theme="1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b/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charset val="204"/>
    </font>
    <font>
      <sz val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749">
    <xf numFmtId="0" fontId="0" fillId="0" borderId="0"/>
    <xf numFmtId="0" fontId="11" fillId="0" borderId="0"/>
    <xf numFmtId="165" fontId="12" fillId="0" borderId="0" applyFont="0" applyFill="0" applyBorder="0" applyAlignment="0" applyProtection="0"/>
    <xf numFmtId="0" fontId="17" fillId="0" borderId="0"/>
    <xf numFmtId="0" fontId="4" fillId="0" borderId="0"/>
    <xf numFmtId="170" fontId="11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/>
    <xf numFmtId="0" fontId="17" fillId="0" borderId="0"/>
    <xf numFmtId="171" fontId="2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7" fillId="4" borderId="10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8" fillId="3" borderId="11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0" fontId="29" fillId="3" borderId="10" applyNumberFormat="0" applyAlignment="0" applyProtection="0"/>
    <xf numFmtId="164" fontId="17" fillId="0" borderId="0" applyFon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4" fillId="16" borderId="16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17" fillId="0" borderId="0"/>
    <xf numFmtId="0" fontId="2" fillId="0" borderId="0"/>
    <xf numFmtId="0" fontId="14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17" fillId="0" borderId="0"/>
    <xf numFmtId="0" fontId="11" fillId="0" borderId="0"/>
    <xf numFmtId="0" fontId="2" fillId="0" borderId="0"/>
    <xf numFmtId="0" fontId="38" fillId="0" borderId="0"/>
    <xf numFmtId="0" fontId="2" fillId="0" borderId="0"/>
    <xf numFmtId="0" fontId="17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1" fillId="0" borderId="0"/>
    <xf numFmtId="0" fontId="2" fillId="0" borderId="0"/>
    <xf numFmtId="0" fontId="12" fillId="0" borderId="0"/>
    <xf numFmtId="0" fontId="2" fillId="0" borderId="0"/>
    <xf numFmtId="0" fontId="1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37" fillId="0" borderId="0"/>
    <xf numFmtId="0" fontId="3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2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40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2" fillId="0" borderId="0"/>
    <xf numFmtId="0" fontId="13" fillId="0" borderId="0"/>
    <xf numFmtId="0" fontId="38" fillId="0" borderId="0"/>
    <xf numFmtId="0" fontId="17" fillId="0" borderId="0"/>
    <xf numFmtId="0" fontId="17" fillId="0" borderId="0"/>
    <xf numFmtId="0" fontId="2" fillId="0" borderId="0"/>
    <xf numFmtId="0" fontId="4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0" fontId="37" fillId="5" borderId="17" applyNumberFormat="0" applyFont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1" fillId="0" borderId="0"/>
  </cellStyleXfs>
  <cellXfs count="268">
    <xf numFmtId="0" fontId="0" fillId="0" borderId="0" xfId="0"/>
    <xf numFmtId="49" fontId="6" fillId="2" borderId="0" xfId="0" applyNumberFormat="1" applyFont="1" applyFill="1" applyAlignment="1">
      <alignment horizontal="center" vertical="center"/>
    </xf>
    <xf numFmtId="2" fontId="6" fillId="2" borderId="0" xfId="0" applyNumberFormat="1" applyFont="1" applyFill="1"/>
    <xf numFmtId="49" fontId="6" fillId="2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wrapText="1"/>
    </xf>
    <xf numFmtId="167" fontId="6" fillId="2" borderId="0" xfId="0" applyNumberFormat="1" applyFont="1" applyFill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center" wrapText="1"/>
    </xf>
    <xf numFmtId="49" fontId="22" fillId="2" borderId="3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49" fontId="22" fillId="2" borderId="0" xfId="0" applyNumberFormat="1" applyFont="1" applyFill="1" applyBorder="1" applyAlignment="1">
      <alignment vertical="center" wrapText="1"/>
    </xf>
    <xf numFmtId="0" fontId="23" fillId="2" borderId="0" xfId="3" applyFont="1" applyFill="1" applyBorder="1" applyAlignment="1"/>
    <xf numFmtId="0" fontId="19" fillId="2" borderId="0" xfId="3" applyFont="1" applyFill="1" applyAlignment="1">
      <alignment vertical="center" wrapText="1"/>
    </xf>
    <xf numFmtId="0" fontId="19" fillId="2" borderId="0" xfId="3" applyFont="1" applyFill="1" applyAlignment="1">
      <alignment vertical="top" wrapText="1"/>
    </xf>
    <xf numFmtId="166" fontId="19" fillId="2" borderId="1" xfId="3" applyNumberFormat="1" applyFont="1" applyFill="1" applyBorder="1" applyAlignment="1">
      <alignment horizontal="right" vertical="center"/>
    </xf>
    <xf numFmtId="0" fontId="19" fillId="2" borderId="1" xfId="3" applyFont="1" applyFill="1" applyBorder="1" applyAlignment="1">
      <alignment horizontal="left" vertical="center" wrapText="1"/>
    </xf>
    <xf numFmtId="166" fontId="18" fillId="2" borderId="1" xfId="3" applyNumberFormat="1" applyFont="1" applyFill="1" applyBorder="1" applyAlignment="1">
      <alignment horizontal="right" vertical="center" wrapText="1"/>
    </xf>
    <xf numFmtId="0" fontId="23" fillId="2" borderId="0" xfId="3" applyFont="1" applyFill="1" applyBorder="1" applyAlignment="1">
      <alignment vertical="center"/>
    </xf>
    <xf numFmtId="0" fontId="23" fillId="2" borderId="0" xfId="3" applyFont="1" applyFill="1" applyBorder="1" applyAlignment="1">
      <alignment vertical="center" wrapText="1"/>
    </xf>
    <xf numFmtId="0" fontId="23" fillId="2" borderId="0" xfId="3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vertical="center" wrapText="1"/>
    </xf>
    <xf numFmtId="0" fontId="19" fillId="2" borderId="0" xfId="3" applyFont="1" applyFill="1" applyBorder="1" applyAlignment="1">
      <alignment horizontal="left" vertical="top" wrapText="1"/>
    </xf>
    <xf numFmtId="0" fontId="18" fillId="2" borderId="0" xfId="3" applyFont="1" applyFill="1" applyBorder="1" applyAlignment="1">
      <alignment vertical="center" wrapText="1"/>
    </xf>
    <xf numFmtId="0" fontId="19" fillId="2" borderId="0" xfId="3" applyFont="1" applyFill="1" applyBorder="1" applyAlignment="1">
      <alignment wrapText="1"/>
    </xf>
    <xf numFmtId="169" fontId="19" fillId="2" borderId="0" xfId="3" applyNumberFormat="1" applyFont="1" applyFill="1" applyBorder="1" applyAlignment="1">
      <alignment horizontal="center"/>
    </xf>
    <xf numFmtId="169" fontId="19" fillId="2" borderId="9" xfId="3" applyNumberFormat="1" applyFont="1" applyFill="1" applyBorder="1" applyAlignment="1">
      <alignment horizontal="center"/>
    </xf>
    <xf numFmtId="49" fontId="19" fillId="2" borderId="0" xfId="3" applyNumberFormat="1" applyFont="1" applyFill="1" applyBorder="1" applyAlignment="1">
      <alignment horizontal="center" vertical="center"/>
    </xf>
    <xf numFmtId="167" fontId="18" fillId="2" borderId="0" xfId="3" applyNumberFormat="1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vertical="center" wrapText="1"/>
    </xf>
    <xf numFmtId="0" fontId="19" fillId="2" borderId="1" xfId="3" applyFont="1" applyFill="1" applyBorder="1" applyAlignment="1">
      <alignment vertical="center" wrapText="1"/>
    </xf>
    <xf numFmtId="49" fontId="18" fillId="2" borderId="1" xfId="3" applyNumberFormat="1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left" vertical="center" wrapText="1"/>
    </xf>
    <xf numFmtId="166" fontId="23" fillId="2" borderId="0" xfId="3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167" fontId="6" fillId="0" borderId="0" xfId="0" applyNumberFormat="1" applyFont="1" applyFill="1" applyAlignment="1">
      <alignment vertical="center"/>
    </xf>
    <xf numFmtId="4" fontId="20" fillId="2" borderId="1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right" vertical="center" wrapText="1"/>
    </xf>
    <xf numFmtId="167" fontId="19" fillId="2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22" fillId="2" borderId="0" xfId="0" applyFont="1" applyFill="1"/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 wrapText="1"/>
    </xf>
    <xf numFmtId="166" fontId="19" fillId="2" borderId="1" xfId="5" applyNumberFormat="1" applyFont="1" applyFill="1" applyBorder="1" applyAlignment="1">
      <alignment horizontal="right" vertical="center" wrapText="1"/>
    </xf>
    <xf numFmtId="0" fontId="50" fillId="2" borderId="0" xfId="3" applyFont="1" applyFill="1" applyBorder="1" applyAlignment="1">
      <alignment vertical="center" wrapText="1"/>
    </xf>
    <xf numFmtId="166" fontId="50" fillId="2" borderId="0" xfId="3" applyNumberFormat="1" applyFont="1" applyFill="1" applyBorder="1" applyAlignment="1">
      <alignment vertical="center" wrapText="1"/>
    </xf>
    <xf numFmtId="0" fontId="50" fillId="2" borderId="0" xfId="3" applyFont="1" applyFill="1" applyBorder="1" applyAlignment="1">
      <alignment vertical="center"/>
    </xf>
    <xf numFmtId="166" fontId="47" fillId="2" borderId="1" xfId="0" applyNumberFormat="1" applyFont="1" applyFill="1" applyBorder="1" applyAlignment="1">
      <alignment vertical="center" wrapText="1"/>
    </xf>
    <xf numFmtId="166" fontId="13" fillId="2" borderId="1" xfId="0" applyNumberFormat="1" applyFont="1" applyFill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vertical="center"/>
    </xf>
    <xf numFmtId="176" fontId="10" fillId="2" borderId="1" xfId="2" applyNumberFormat="1" applyFont="1" applyFill="1" applyBorder="1" applyAlignment="1">
      <alignment vertical="center"/>
    </xf>
    <xf numFmtId="168" fontId="20" fillId="2" borderId="1" xfId="0" applyNumberFormat="1" applyFont="1" applyFill="1" applyBorder="1" applyAlignment="1">
      <alignment horizontal="center" vertical="center"/>
    </xf>
    <xf numFmtId="166" fontId="51" fillId="2" borderId="1" xfId="0" applyNumberFormat="1" applyFont="1" applyFill="1" applyBorder="1" applyAlignment="1">
      <alignment horizontal="right" vertical="center"/>
    </xf>
    <xf numFmtId="175" fontId="23" fillId="2" borderId="0" xfId="3" applyNumberFormat="1" applyFont="1" applyFill="1" applyBorder="1" applyAlignment="1">
      <alignment vertical="center" wrapText="1"/>
    </xf>
    <xf numFmtId="0" fontId="53" fillId="2" borderId="3" xfId="3" applyFont="1" applyFill="1" applyBorder="1" applyAlignment="1"/>
    <xf numFmtId="169" fontId="52" fillId="2" borderId="3" xfId="3" applyNumberFormat="1" applyFont="1" applyFill="1" applyBorder="1" applyAlignment="1">
      <alignment horizontal="center"/>
    </xf>
    <xf numFmtId="167" fontId="9" fillId="2" borderId="0" xfId="3" applyNumberFormat="1" applyFont="1" applyFill="1" applyBorder="1" applyAlignment="1">
      <alignment horizontal="center" vertical="center"/>
    </xf>
    <xf numFmtId="0" fontId="9" fillId="2" borderId="0" xfId="3" applyFont="1" applyFill="1" applyBorder="1" applyAlignment="1">
      <alignment horizontal="center"/>
    </xf>
    <xf numFmtId="0" fontId="54" fillId="2" borderId="0" xfId="3" applyFont="1" applyFill="1" applyBorder="1" applyAlignment="1">
      <alignment horizontal="center"/>
    </xf>
    <xf numFmtId="0" fontId="6" fillId="2" borderId="3" xfId="0" applyFont="1" applyFill="1" applyBorder="1"/>
    <xf numFmtId="0" fontId="5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/>
    </xf>
    <xf numFmtId="167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5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6" fontId="6" fillId="2" borderId="0" xfId="0" applyNumberFormat="1" applyFont="1" applyFill="1" applyBorder="1" applyAlignment="1">
      <alignment horizontal="center" vertical="center" wrapText="1"/>
    </xf>
    <xf numFmtId="166" fontId="13" fillId="2" borderId="0" xfId="0" applyNumberFormat="1" applyFont="1" applyFill="1" applyBorder="1" applyAlignment="1">
      <alignment horizontal="center" vertical="center" wrapText="1"/>
    </xf>
    <xf numFmtId="14" fontId="6" fillId="2" borderId="0" xfId="0" quotePrefix="1" applyNumberFormat="1" applyFont="1" applyFill="1" applyBorder="1" applyAlignment="1">
      <alignment horizontal="center" vertical="center" wrapText="1"/>
    </xf>
    <xf numFmtId="166" fontId="19" fillId="2" borderId="1" xfId="3" applyNumberFormat="1" applyFont="1" applyFill="1" applyBorder="1" applyAlignment="1">
      <alignment horizontal="right" vertical="center" wrapText="1"/>
    </xf>
    <xf numFmtId="0" fontId="20" fillId="19" borderId="1" xfId="0" applyFont="1" applyFill="1" applyBorder="1" applyAlignment="1">
      <alignment horizontal="left" vertical="center" wrapText="1"/>
    </xf>
    <xf numFmtId="166" fontId="20" fillId="19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6" fontId="20" fillId="0" borderId="1" xfId="0" applyNumberFormat="1" applyFont="1" applyBorder="1" applyAlignment="1">
      <alignment horizontal="right" vertical="center" wrapText="1"/>
    </xf>
    <xf numFmtId="166" fontId="20" fillId="2" borderId="1" xfId="0" applyNumberFormat="1" applyFont="1" applyFill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166" fontId="13" fillId="0" borderId="1" xfId="0" applyNumberFormat="1" applyFont="1" applyBorder="1" applyAlignment="1">
      <alignment horizontal="right" vertical="center" wrapText="1"/>
    </xf>
    <xf numFmtId="166" fontId="57" fillId="0" borderId="4" xfId="0" applyNumberFormat="1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6" fillId="2" borderId="1" xfId="0" applyNumberFormat="1" applyFont="1" applyFill="1" applyBorder="1" applyAlignment="1">
      <alignment horizontal="right" vertical="center" wrapText="1"/>
    </xf>
    <xf numFmtId="166" fontId="57" fillId="0" borderId="1" xfId="0" applyNumberFormat="1" applyFont="1" applyBorder="1" applyAlignment="1">
      <alignment horizontal="right" vertical="center" wrapText="1"/>
    </xf>
    <xf numFmtId="166" fontId="10" fillId="2" borderId="1" xfId="0" applyNumberFormat="1" applyFont="1" applyFill="1" applyBorder="1" applyAlignment="1">
      <alignment horizontal="right" vertical="center" wrapText="1"/>
    </xf>
    <xf numFmtId="0" fontId="56" fillId="0" borderId="0" xfId="0" applyFont="1" applyAlignment="1">
      <alignment vertical="center" wrapText="1"/>
    </xf>
    <xf numFmtId="166" fontId="56" fillId="0" borderId="0" xfId="0" applyNumberFormat="1" applyFont="1" applyAlignment="1">
      <alignment vertical="center" wrapText="1"/>
    </xf>
    <xf numFmtId="166" fontId="6" fillId="0" borderId="1" xfId="0" applyNumberFormat="1" applyFont="1" applyBorder="1"/>
    <xf numFmtId="166" fontId="6" fillId="0" borderId="0" xfId="0" applyNumberFormat="1" applyFont="1"/>
    <xf numFmtId="4" fontId="6" fillId="0" borderId="1" xfId="0" applyNumberFormat="1" applyFont="1" applyBorder="1"/>
    <xf numFmtId="176" fontId="10" fillId="2" borderId="1" xfId="2" applyNumberFormat="1" applyFont="1" applyFill="1" applyBorder="1" applyAlignment="1">
      <alignment horizontal="right" vertical="center"/>
    </xf>
    <xf numFmtId="168" fontId="20" fillId="2" borderId="1" xfId="0" applyNumberFormat="1" applyFont="1" applyFill="1" applyBorder="1" applyAlignment="1">
      <alignment vertical="center"/>
    </xf>
    <xf numFmtId="166" fontId="6" fillId="2" borderId="0" xfId="0" applyNumberFormat="1" applyFont="1" applyFill="1"/>
    <xf numFmtId="49" fontId="19" fillId="2" borderId="2" xfId="3" applyNumberFormat="1" applyFont="1" applyFill="1" applyBorder="1" applyAlignment="1">
      <alignment horizontal="center" vertical="center" wrapText="1"/>
    </xf>
    <xf numFmtId="49" fontId="19" fillId="2" borderId="8" xfId="3" applyNumberFormat="1" applyFont="1" applyFill="1" applyBorder="1" applyAlignment="1">
      <alignment horizontal="center" vertical="center" wrapText="1"/>
    </xf>
    <xf numFmtId="49" fontId="19" fillId="2" borderId="6" xfId="3" applyNumberFormat="1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left" vertical="center" wrapText="1"/>
    </xf>
    <xf numFmtId="0" fontId="48" fillId="2" borderId="8" xfId="0" applyFont="1" applyFill="1" applyBorder="1" applyAlignment="1">
      <alignment horizontal="left" vertical="center" wrapText="1"/>
    </xf>
    <xf numFmtId="0" fontId="48" fillId="2" borderId="6" xfId="0" applyFont="1" applyFill="1" applyBorder="1" applyAlignment="1">
      <alignment horizontal="left" vertical="center" wrapText="1"/>
    </xf>
    <xf numFmtId="0" fontId="18" fillId="2" borderId="0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1" fontId="18" fillId="2" borderId="1" xfId="3" applyNumberFormat="1" applyFont="1" applyFill="1" applyBorder="1" applyAlignment="1">
      <alignment horizontal="center" vertical="center" wrapText="1"/>
    </xf>
    <xf numFmtId="1" fontId="18" fillId="2" borderId="6" xfId="3" applyNumberFormat="1" applyFont="1" applyFill="1" applyBorder="1" applyAlignment="1">
      <alignment horizontal="center" vertical="center" wrapText="1"/>
    </xf>
    <xf numFmtId="49" fontId="18" fillId="2" borderId="1" xfId="3" applyNumberFormat="1" applyFont="1" applyFill="1" applyBorder="1" applyAlignment="1">
      <alignment horizontal="center" vertical="center" wrapText="1"/>
    </xf>
    <xf numFmtId="49" fontId="18" fillId="2" borderId="2" xfId="3" applyNumberFormat="1" applyFont="1" applyFill="1" applyBorder="1" applyAlignment="1">
      <alignment horizontal="center" vertical="center" wrapText="1"/>
    </xf>
    <xf numFmtId="49" fontId="18" fillId="2" borderId="8" xfId="3" applyNumberFormat="1" applyFont="1" applyFill="1" applyBorder="1" applyAlignment="1">
      <alignment horizontal="center" vertical="center" wrapText="1"/>
    </xf>
    <xf numFmtId="49" fontId="18" fillId="2" borderId="6" xfId="3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left" vertical="center" wrapText="1"/>
    </xf>
    <xf numFmtId="0" fontId="49" fillId="2" borderId="8" xfId="0" applyFont="1" applyFill="1" applyBorder="1" applyAlignment="1">
      <alignment horizontal="left" vertical="center" wrapText="1"/>
    </xf>
    <xf numFmtId="0" fontId="49" fillId="2" borderId="6" xfId="0" applyFont="1" applyFill="1" applyBorder="1" applyAlignment="1">
      <alignment horizontal="left" vertical="center" wrapText="1"/>
    </xf>
    <xf numFmtId="0" fontId="48" fillId="2" borderId="2" xfId="0" applyFont="1" applyFill="1" applyBorder="1" applyAlignment="1">
      <alignment horizontal="left" vertical="top" wrapText="1"/>
    </xf>
    <xf numFmtId="0" fontId="48" fillId="2" borderId="8" xfId="0" applyFont="1" applyFill="1" applyBorder="1" applyAlignment="1">
      <alignment horizontal="left" vertical="top" wrapText="1"/>
    </xf>
    <xf numFmtId="0" fontId="48" fillId="2" borderId="6" xfId="0" applyFont="1" applyFill="1" applyBorder="1" applyAlignment="1">
      <alignment horizontal="left" vertical="top" wrapText="1"/>
    </xf>
    <xf numFmtId="0" fontId="47" fillId="2" borderId="2" xfId="0" applyFont="1" applyFill="1" applyBorder="1" applyAlignment="1">
      <alignment horizontal="left" vertical="top" wrapText="1"/>
    </xf>
    <xf numFmtId="0" fontId="47" fillId="2" borderId="8" xfId="0" applyFont="1" applyFill="1" applyBorder="1" applyAlignment="1">
      <alignment horizontal="left" vertical="top" wrapText="1"/>
    </xf>
    <xf numFmtId="0" fontId="47" fillId="2" borderId="6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67" fontId="10" fillId="2" borderId="4" xfId="0" applyNumberFormat="1" applyFont="1" applyFill="1" applyBorder="1" applyAlignment="1">
      <alignment horizontal="center" vertical="center" wrapText="1"/>
    </xf>
    <xf numFmtId="167" fontId="10" fillId="2" borderId="7" xfId="0" applyNumberFormat="1" applyFont="1" applyFill="1" applyBorder="1" applyAlignment="1">
      <alignment horizontal="center" vertical="center" wrapText="1"/>
    </xf>
    <xf numFmtId="167" fontId="10" fillId="2" borderId="5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1" fontId="10" fillId="2" borderId="8" xfId="0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167" fontId="55" fillId="0" borderId="0" xfId="0" applyNumberFormat="1" applyFont="1" applyFill="1" applyAlignment="1">
      <alignment horizontal="center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49" fontId="10" fillId="2" borderId="8" xfId="0" applyNumberFormat="1" applyFont="1" applyFill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left" vertical="center" wrapText="1"/>
    </xf>
    <xf numFmtId="3" fontId="10" fillId="2" borderId="8" xfId="0" applyNumberFormat="1" applyFont="1" applyFill="1" applyBorder="1" applyAlignment="1">
      <alignment horizontal="left" vertical="center" wrapText="1"/>
    </xf>
    <xf numFmtId="3" fontId="10" fillId="2" borderId="6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left" vertical="center" wrapText="1"/>
    </xf>
    <xf numFmtId="0" fontId="47" fillId="2" borderId="8" xfId="0" applyFont="1" applyFill="1" applyBorder="1" applyAlignment="1">
      <alignment horizontal="left" vertical="center" wrapText="1"/>
    </xf>
    <xf numFmtId="0" fontId="47" fillId="2" borderId="6" xfId="0" applyFont="1" applyFill="1" applyBorder="1" applyAlignment="1">
      <alignment horizontal="left" vertical="center" wrapText="1"/>
    </xf>
    <xf numFmtId="167" fontId="55" fillId="2" borderId="0" xfId="0" applyNumberFormat="1" applyFont="1" applyFill="1" applyBorder="1" applyAlignment="1">
      <alignment horizontal="center" vertical="center"/>
    </xf>
    <xf numFmtId="167" fontId="10" fillId="0" borderId="2" xfId="0" applyNumberFormat="1" applyFont="1" applyFill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8" fontId="10" fillId="2" borderId="4" xfId="0" applyNumberFormat="1" applyFont="1" applyFill="1" applyBorder="1" applyAlignment="1">
      <alignment horizontal="center" vertical="center" wrapText="1"/>
    </xf>
    <xf numFmtId="168" fontId="10" fillId="2" borderId="7" xfId="0" applyNumberFormat="1" applyFont="1" applyFill="1" applyBorder="1" applyAlignment="1">
      <alignment horizontal="center" vertical="center" wrapText="1"/>
    </xf>
    <xf numFmtId="168" fontId="10" fillId="2" borderId="5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5" fillId="2" borderId="1" xfId="0" quotePrefix="1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49" fontId="10" fillId="19" borderId="1" xfId="0" applyNumberFormat="1" applyFont="1" applyFill="1" applyBorder="1" applyAlignment="1">
      <alignment horizontal="center" vertical="center" wrapText="1"/>
    </xf>
    <xf numFmtId="0" fontId="10" fillId="19" borderId="2" xfId="0" applyFont="1" applyFill="1" applyBorder="1" applyAlignment="1">
      <alignment horizontal="left" vertical="center" wrapText="1"/>
    </xf>
    <xf numFmtId="0" fontId="10" fillId="19" borderId="8" xfId="0" applyFont="1" applyFill="1" applyBorder="1" applyAlignment="1">
      <alignment horizontal="left" vertical="center" wrapText="1"/>
    </xf>
    <xf numFmtId="0" fontId="10" fillId="19" borderId="6" xfId="0" applyFont="1" applyFill="1" applyBorder="1" applyAlignment="1">
      <alignment horizontal="left" vertical="center" wrapText="1"/>
    </xf>
    <xf numFmtId="0" fontId="10" fillId="19" borderId="2" xfId="0" applyFont="1" applyFill="1" applyBorder="1" applyAlignment="1">
      <alignment horizontal="center" vertical="center" wrapText="1"/>
    </xf>
    <xf numFmtId="0" fontId="10" fillId="19" borderId="8" xfId="0" applyFont="1" applyFill="1" applyBorder="1" applyAlignment="1">
      <alignment horizontal="center" vertical="center" wrapText="1"/>
    </xf>
    <xf numFmtId="0" fontId="10" fillId="19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2" xfId="0" quotePrefix="1" applyNumberFormat="1" applyFont="1" applyFill="1" applyBorder="1" applyAlignment="1">
      <alignment horizontal="center" vertical="center" wrapText="1"/>
    </xf>
    <xf numFmtId="14" fontId="5" fillId="2" borderId="8" xfId="0" quotePrefix="1" applyNumberFormat="1" applyFont="1" applyFill="1" applyBorder="1" applyAlignment="1">
      <alignment horizontal="center" vertical="center" wrapText="1"/>
    </xf>
    <xf numFmtId="14" fontId="5" fillId="2" borderId="6" xfId="0" quotePrefix="1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14" fontId="15" fillId="2" borderId="2" xfId="0" quotePrefix="1" applyNumberFormat="1" applyFont="1" applyFill="1" applyBorder="1" applyAlignment="1">
      <alignment horizontal="center" vertical="center" wrapText="1"/>
    </xf>
    <xf numFmtId="14" fontId="15" fillId="2" borderId="8" xfId="0" quotePrefix="1" applyNumberFormat="1" applyFont="1" applyFill="1" applyBorder="1" applyAlignment="1">
      <alignment horizontal="center" vertical="center" wrapText="1"/>
    </xf>
    <xf numFmtId="14" fontId="15" fillId="2" borderId="6" xfId="0" quotePrefix="1" applyNumberFormat="1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vertical="center" wrapText="1"/>
    </xf>
  </cellXfs>
  <cellStyles count="2749">
    <cellStyle name="20% - Акцент1 2" xfId="6"/>
    <cellStyle name="20% - Акцент1 2 2" xfId="7"/>
    <cellStyle name="20% - Акцент1 2 2 2" xfId="8"/>
    <cellStyle name="20% - Акцент1 2 2_2014 Приёмка ПТО август" xfId="9"/>
    <cellStyle name="20% - Акцент1 2 3" xfId="10"/>
    <cellStyle name="20% - Акцент1 2 3 2" xfId="11"/>
    <cellStyle name="20% - Акцент1 2 3_2014 Приёмка ПТО август" xfId="12"/>
    <cellStyle name="20% - Акцент1 2 4" xfId="13"/>
    <cellStyle name="20% - Акцент1 2 4 2" xfId="14"/>
    <cellStyle name="20% - Акцент1 2 4_2014 Приёмка ПТО август" xfId="15"/>
    <cellStyle name="20% - Акцент1 2 5" xfId="16"/>
    <cellStyle name="20% - Акцент1 2 5 2" xfId="17"/>
    <cellStyle name="20% - Акцент1 2 5_2014 Приёмка ПТО август" xfId="18"/>
    <cellStyle name="20% - Акцент1 2 6" xfId="19"/>
    <cellStyle name="20% - Акцент1 2 6 2" xfId="20"/>
    <cellStyle name="20% - Акцент1 2 6_2014 Приёмка ПТО август" xfId="21"/>
    <cellStyle name="20% - Акцент1 2 7" xfId="22"/>
    <cellStyle name="20% - Акцент1 2_13.11.2009г.Перераспред.субсидий" xfId="23"/>
    <cellStyle name="20% - Акцент1 3" xfId="24"/>
    <cellStyle name="20% - Акцент1 3 2" xfId="25"/>
    <cellStyle name="20% - Акцент1 3_2014 Приёмка ПТО август" xfId="26"/>
    <cellStyle name="20% - Акцент1 4" xfId="27"/>
    <cellStyle name="20% - Акцент1 4 2" xfId="28"/>
    <cellStyle name="20% - Акцент1 4_2014 Приёмка ПТО август" xfId="29"/>
    <cellStyle name="20% - Акцент1 5" xfId="30"/>
    <cellStyle name="20% - Акцент1 5 2" xfId="31"/>
    <cellStyle name="20% - Акцент1 5_2014 Приёмка ПТО август" xfId="32"/>
    <cellStyle name="20% - Акцент1 6" xfId="33"/>
    <cellStyle name="20% - Акцент1 6 2" xfId="34"/>
    <cellStyle name="20% - Акцент1 6_2014 Приёмка ПТО август" xfId="35"/>
    <cellStyle name="20% - Акцент1 7" xfId="36"/>
    <cellStyle name="20% - Акцент2 2" xfId="37"/>
    <cellStyle name="20% - Акцент2 2 2" xfId="38"/>
    <cellStyle name="20% - Акцент2 2 2 2" xfId="39"/>
    <cellStyle name="20% - Акцент2 2 2_2014 Приёмка ПТО август" xfId="40"/>
    <cellStyle name="20% - Акцент2 2 3" xfId="41"/>
    <cellStyle name="20% - Акцент2 2 3 2" xfId="42"/>
    <cellStyle name="20% - Акцент2 2 3_2014 Приёмка ПТО август" xfId="43"/>
    <cellStyle name="20% - Акцент2 2 4" xfId="44"/>
    <cellStyle name="20% - Акцент2 2 4 2" xfId="45"/>
    <cellStyle name="20% - Акцент2 2 4_2014 Приёмка ПТО август" xfId="46"/>
    <cellStyle name="20% - Акцент2 2 5" xfId="47"/>
    <cellStyle name="20% - Акцент2 2 5 2" xfId="48"/>
    <cellStyle name="20% - Акцент2 2 5_2014 Приёмка ПТО август" xfId="49"/>
    <cellStyle name="20% - Акцент2 2 6" xfId="50"/>
    <cellStyle name="20% - Акцент2 2 6 2" xfId="51"/>
    <cellStyle name="20% - Акцент2 2 6_2014 Приёмка ПТО август" xfId="52"/>
    <cellStyle name="20% - Акцент2 2 7" xfId="53"/>
    <cellStyle name="20% - Акцент2 2_13.11.2009г.Перераспред.субсидий" xfId="54"/>
    <cellStyle name="20% - Акцент2 3" xfId="55"/>
    <cellStyle name="20% - Акцент2 3 2" xfId="56"/>
    <cellStyle name="20% - Акцент2 3_2014 Приёмка ПТО август" xfId="57"/>
    <cellStyle name="20% - Акцент2 4" xfId="58"/>
    <cellStyle name="20% - Акцент2 4 2" xfId="59"/>
    <cellStyle name="20% - Акцент2 4_2014 Приёмка ПТО август" xfId="60"/>
    <cellStyle name="20% - Акцент2 5" xfId="61"/>
    <cellStyle name="20% - Акцент2 5 2" xfId="62"/>
    <cellStyle name="20% - Акцент2 5_2014 Приёмка ПТО август" xfId="63"/>
    <cellStyle name="20% - Акцент2 6" xfId="64"/>
    <cellStyle name="20% - Акцент2 6 2" xfId="65"/>
    <cellStyle name="20% - Акцент2 6_2014 Приёмка ПТО август" xfId="66"/>
    <cellStyle name="20% - Акцент2 7" xfId="67"/>
    <cellStyle name="20% - Акцент3 2" xfId="68"/>
    <cellStyle name="20% - Акцент3 2 2" xfId="69"/>
    <cellStyle name="20% - Акцент3 2 2 2" xfId="70"/>
    <cellStyle name="20% - Акцент3 2 2_2014 Приёмка ПТО август" xfId="71"/>
    <cellStyle name="20% - Акцент3 2 3" xfId="72"/>
    <cellStyle name="20% - Акцент3 2 3 2" xfId="73"/>
    <cellStyle name="20% - Акцент3 2 3_2014 Приёмка ПТО август" xfId="74"/>
    <cellStyle name="20% - Акцент3 2 4" xfId="75"/>
    <cellStyle name="20% - Акцент3 2 4 2" xfId="76"/>
    <cellStyle name="20% - Акцент3 2 4_2014 Приёмка ПТО август" xfId="77"/>
    <cellStyle name="20% - Акцент3 2 5" xfId="78"/>
    <cellStyle name="20% - Акцент3 2 5 2" xfId="79"/>
    <cellStyle name="20% - Акцент3 2 5_2014 Приёмка ПТО август" xfId="80"/>
    <cellStyle name="20% - Акцент3 2 6" xfId="81"/>
    <cellStyle name="20% - Акцент3 2 6 2" xfId="82"/>
    <cellStyle name="20% - Акцент3 2 6_2014 Приёмка ПТО август" xfId="83"/>
    <cellStyle name="20% - Акцент3 2 7" xfId="84"/>
    <cellStyle name="20% - Акцент3 2_13.11.2009г.Перераспред.субсидий" xfId="85"/>
    <cellStyle name="20% - Акцент3 3" xfId="86"/>
    <cellStyle name="20% - Акцент3 3 2" xfId="87"/>
    <cellStyle name="20% - Акцент3 3_2014 Приёмка ПТО август" xfId="88"/>
    <cellStyle name="20% - Акцент3 4" xfId="89"/>
    <cellStyle name="20% - Акцент3 4 2" xfId="90"/>
    <cellStyle name="20% - Акцент3 4_2014 Приёмка ПТО август" xfId="91"/>
    <cellStyle name="20% - Акцент3 5" xfId="92"/>
    <cellStyle name="20% - Акцент3 5 2" xfId="93"/>
    <cellStyle name="20% - Акцент3 5_2014 Приёмка ПТО август" xfId="94"/>
    <cellStyle name="20% - Акцент3 6" xfId="95"/>
    <cellStyle name="20% - Акцент3 6 2" xfId="96"/>
    <cellStyle name="20% - Акцент3 6_2014 Приёмка ПТО август" xfId="97"/>
    <cellStyle name="20% - Акцент3 7" xfId="98"/>
    <cellStyle name="20% - Акцент4 2" xfId="99"/>
    <cellStyle name="20% - Акцент4 2 2" xfId="100"/>
    <cellStyle name="20% - Акцент4 2 2 2" xfId="101"/>
    <cellStyle name="20% - Акцент4 2 2_2014 Приёмка ПТО август" xfId="102"/>
    <cellStyle name="20% - Акцент4 2 3" xfId="103"/>
    <cellStyle name="20% - Акцент4 2 3 2" xfId="104"/>
    <cellStyle name="20% - Акцент4 2 3_2014 Приёмка ПТО август" xfId="105"/>
    <cellStyle name="20% - Акцент4 2 4" xfId="106"/>
    <cellStyle name="20% - Акцент4 2 4 2" xfId="107"/>
    <cellStyle name="20% - Акцент4 2 4_2014 Приёмка ПТО август" xfId="108"/>
    <cellStyle name="20% - Акцент4 2 5" xfId="109"/>
    <cellStyle name="20% - Акцент4 2 5 2" xfId="110"/>
    <cellStyle name="20% - Акцент4 2 5_2014 Приёмка ПТО август" xfId="111"/>
    <cellStyle name="20% - Акцент4 2 6" xfId="112"/>
    <cellStyle name="20% - Акцент4 2 6 2" xfId="113"/>
    <cellStyle name="20% - Акцент4 2 6_2014 Приёмка ПТО август" xfId="114"/>
    <cellStyle name="20% - Акцент4 2 7" xfId="115"/>
    <cellStyle name="20% - Акцент4 2_13.11.2009г.Перераспред.субсидий" xfId="116"/>
    <cellStyle name="20% - Акцент4 3" xfId="117"/>
    <cellStyle name="20% - Акцент4 3 2" xfId="118"/>
    <cellStyle name="20% - Акцент4 3_2014 Приёмка ПТО август" xfId="119"/>
    <cellStyle name="20% - Акцент4 4" xfId="120"/>
    <cellStyle name="20% - Акцент4 4 2" xfId="121"/>
    <cellStyle name="20% - Акцент4 4_2014 Приёмка ПТО август" xfId="122"/>
    <cellStyle name="20% - Акцент4 5" xfId="123"/>
    <cellStyle name="20% - Акцент4 5 2" xfId="124"/>
    <cellStyle name="20% - Акцент4 5_2014 Приёмка ПТО август" xfId="125"/>
    <cellStyle name="20% - Акцент4 6" xfId="126"/>
    <cellStyle name="20% - Акцент4 6 2" xfId="127"/>
    <cellStyle name="20% - Акцент4 6_2014 Приёмка ПТО август" xfId="128"/>
    <cellStyle name="20% - Акцент4 7" xfId="129"/>
    <cellStyle name="20% - Акцент5 2" xfId="130"/>
    <cellStyle name="20% - Акцент5 2 2" xfId="131"/>
    <cellStyle name="20% - Акцент5 2 2 2" xfId="132"/>
    <cellStyle name="20% - Акцент5 2 2_2014 Приёмка ПТО август" xfId="133"/>
    <cellStyle name="20% - Акцент5 2 3" xfId="134"/>
    <cellStyle name="20% - Акцент5 2 3 2" xfId="135"/>
    <cellStyle name="20% - Акцент5 2 3_2014 Приёмка ПТО август" xfId="136"/>
    <cellStyle name="20% - Акцент5 2 4" xfId="137"/>
    <cellStyle name="20% - Акцент5 2 4 2" xfId="138"/>
    <cellStyle name="20% - Акцент5 2 4_2014 Приёмка ПТО август" xfId="139"/>
    <cellStyle name="20% - Акцент5 2 5" xfId="140"/>
    <cellStyle name="20% - Акцент5 2 5 2" xfId="141"/>
    <cellStyle name="20% - Акцент5 2 5_2014 Приёмка ПТО август" xfId="142"/>
    <cellStyle name="20% - Акцент5 2 6" xfId="143"/>
    <cellStyle name="20% - Акцент5 2 6 2" xfId="144"/>
    <cellStyle name="20% - Акцент5 2 6_2014 Приёмка ПТО август" xfId="145"/>
    <cellStyle name="20% - Акцент5 2 7" xfId="146"/>
    <cellStyle name="20% - Акцент5 2_13.11.2009г.Перераспред.субсидий" xfId="147"/>
    <cellStyle name="20% - Акцент5 3" xfId="148"/>
    <cellStyle name="20% - Акцент5 3 2" xfId="149"/>
    <cellStyle name="20% - Акцент5 3_2014 Приёмка ПТО август" xfId="150"/>
    <cellStyle name="20% - Акцент5 4" xfId="151"/>
    <cellStyle name="20% - Акцент5 4 2" xfId="152"/>
    <cellStyle name="20% - Акцент5 4_2014 Приёмка ПТО август" xfId="153"/>
    <cellStyle name="20% - Акцент5 5" xfId="154"/>
    <cellStyle name="20% - Акцент5 5 2" xfId="155"/>
    <cellStyle name="20% - Акцент5 5_2014 Приёмка ПТО август" xfId="156"/>
    <cellStyle name="20% - Акцент5 6" xfId="157"/>
    <cellStyle name="20% - Акцент5 6 2" xfId="158"/>
    <cellStyle name="20% - Акцент5 6_2014 Приёмка ПТО август" xfId="159"/>
    <cellStyle name="20% - Акцент5 7" xfId="160"/>
    <cellStyle name="20% - Акцент6 2" xfId="161"/>
    <cellStyle name="20% - Акцент6 2 2" xfId="162"/>
    <cellStyle name="20% - Акцент6 2 2 2" xfId="163"/>
    <cellStyle name="20% - Акцент6 2 2_2014 Приёмка ПТО август" xfId="164"/>
    <cellStyle name="20% - Акцент6 2 3" xfId="165"/>
    <cellStyle name="20% - Акцент6 2 3 2" xfId="166"/>
    <cellStyle name="20% - Акцент6 2 3_2014 Приёмка ПТО август" xfId="167"/>
    <cellStyle name="20% - Акцент6 2 4" xfId="168"/>
    <cellStyle name="20% - Акцент6 2 4 2" xfId="169"/>
    <cellStyle name="20% - Акцент6 2 4_2014 Приёмка ПТО август" xfId="170"/>
    <cellStyle name="20% - Акцент6 2 5" xfId="171"/>
    <cellStyle name="20% - Акцент6 2 5 2" xfId="172"/>
    <cellStyle name="20% - Акцент6 2 5_2014 Приёмка ПТО август" xfId="173"/>
    <cellStyle name="20% - Акцент6 2 6" xfId="174"/>
    <cellStyle name="20% - Акцент6 2 6 2" xfId="175"/>
    <cellStyle name="20% - Акцент6 2 6_2014 Приёмка ПТО август" xfId="176"/>
    <cellStyle name="20% - Акцент6 2 7" xfId="177"/>
    <cellStyle name="20% - Акцент6 2_13.11.2009г.Перераспред.субсидий" xfId="178"/>
    <cellStyle name="20% - Акцент6 3" xfId="179"/>
    <cellStyle name="20% - Акцент6 3 2" xfId="180"/>
    <cellStyle name="20% - Акцент6 3_2014 Приёмка ПТО август" xfId="181"/>
    <cellStyle name="20% - Акцент6 4" xfId="182"/>
    <cellStyle name="20% - Акцент6 4 2" xfId="183"/>
    <cellStyle name="20% - Акцент6 4_2014 Приёмка ПТО август" xfId="184"/>
    <cellStyle name="20% - Акцент6 5" xfId="185"/>
    <cellStyle name="20% - Акцент6 5 2" xfId="186"/>
    <cellStyle name="20% - Акцент6 5_2014 Приёмка ПТО август" xfId="187"/>
    <cellStyle name="20% - Акцент6 6" xfId="188"/>
    <cellStyle name="20% - Акцент6 6 2" xfId="189"/>
    <cellStyle name="20% - Акцент6 6_2014 Приёмка ПТО август" xfId="190"/>
    <cellStyle name="20% - Акцент6 7" xfId="191"/>
    <cellStyle name="40% - Акцент1 2" xfId="192"/>
    <cellStyle name="40% - Акцент1 2 2" xfId="193"/>
    <cellStyle name="40% - Акцент1 2 2 2" xfId="194"/>
    <cellStyle name="40% - Акцент1 2 2_2014 Приёмка ПТО август" xfId="195"/>
    <cellStyle name="40% - Акцент1 2 3" xfId="196"/>
    <cellStyle name="40% - Акцент1 2 3 2" xfId="197"/>
    <cellStyle name="40% - Акцент1 2 3_2014 Приёмка ПТО август" xfId="198"/>
    <cellStyle name="40% - Акцент1 2 4" xfId="199"/>
    <cellStyle name="40% - Акцент1 2 4 2" xfId="200"/>
    <cellStyle name="40% - Акцент1 2 4_2014 Приёмка ПТО август" xfId="201"/>
    <cellStyle name="40% - Акцент1 2 5" xfId="202"/>
    <cellStyle name="40% - Акцент1 2 5 2" xfId="203"/>
    <cellStyle name="40% - Акцент1 2 5_2014 Приёмка ПТО август" xfId="204"/>
    <cellStyle name="40% - Акцент1 2 6" xfId="205"/>
    <cellStyle name="40% - Акцент1 2 6 2" xfId="206"/>
    <cellStyle name="40% - Акцент1 2 6_2014 Приёмка ПТО август" xfId="207"/>
    <cellStyle name="40% - Акцент1 2 7" xfId="208"/>
    <cellStyle name="40% - Акцент1 2_13.11.2009г.Перераспред.субсидий" xfId="209"/>
    <cellStyle name="40% - Акцент1 3" xfId="210"/>
    <cellStyle name="40% - Акцент1 3 2" xfId="211"/>
    <cellStyle name="40% - Акцент1 3_2014 Приёмка ПТО август" xfId="212"/>
    <cellStyle name="40% - Акцент1 4" xfId="213"/>
    <cellStyle name="40% - Акцент1 4 2" xfId="214"/>
    <cellStyle name="40% - Акцент1 4_2014 Приёмка ПТО август" xfId="215"/>
    <cellStyle name="40% - Акцент1 5" xfId="216"/>
    <cellStyle name="40% - Акцент1 5 2" xfId="217"/>
    <cellStyle name="40% - Акцент1 5_2014 Приёмка ПТО август" xfId="218"/>
    <cellStyle name="40% - Акцент1 6" xfId="219"/>
    <cellStyle name="40% - Акцент1 6 2" xfId="220"/>
    <cellStyle name="40% - Акцент1 6_2014 Приёмка ПТО август" xfId="221"/>
    <cellStyle name="40% - Акцент1 7" xfId="222"/>
    <cellStyle name="40% - Акцент2 2" xfId="223"/>
    <cellStyle name="40% - Акцент2 2 2" xfId="224"/>
    <cellStyle name="40% - Акцент2 2 2 2" xfId="225"/>
    <cellStyle name="40% - Акцент2 2 2_2014 Приёмка ПТО август" xfId="226"/>
    <cellStyle name="40% - Акцент2 2 3" xfId="227"/>
    <cellStyle name="40% - Акцент2 2 3 2" xfId="228"/>
    <cellStyle name="40% - Акцент2 2 3_2014 Приёмка ПТО август" xfId="229"/>
    <cellStyle name="40% - Акцент2 2 4" xfId="230"/>
    <cellStyle name="40% - Акцент2 2 4 2" xfId="231"/>
    <cellStyle name="40% - Акцент2 2 4_2014 Приёмка ПТО август" xfId="232"/>
    <cellStyle name="40% - Акцент2 2 5" xfId="233"/>
    <cellStyle name="40% - Акцент2 2 5 2" xfId="234"/>
    <cellStyle name="40% - Акцент2 2 5_2014 Приёмка ПТО август" xfId="235"/>
    <cellStyle name="40% - Акцент2 2 6" xfId="236"/>
    <cellStyle name="40% - Акцент2 2 6 2" xfId="237"/>
    <cellStyle name="40% - Акцент2 2 6_2014 Приёмка ПТО август" xfId="238"/>
    <cellStyle name="40% - Акцент2 2 7" xfId="239"/>
    <cellStyle name="40% - Акцент2 2_13.11.2009г.Перераспред.субсидий" xfId="240"/>
    <cellStyle name="40% - Акцент2 3" xfId="241"/>
    <cellStyle name="40% - Акцент2 3 2" xfId="242"/>
    <cellStyle name="40% - Акцент2 3_2014 Приёмка ПТО август" xfId="243"/>
    <cellStyle name="40% - Акцент2 4" xfId="244"/>
    <cellStyle name="40% - Акцент2 4 2" xfId="245"/>
    <cellStyle name="40% - Акцент2 4_2014 Приёмка ПТО август" xfId="246"/>
    <cellStyle name="40% - Акцент2 5" xfId="247"/>
    <cellStyle name="40% - Акцент2 5 2" xfId="248"/>
    <cellStyle name="40% - Акцент2 5_2014 Приёмка ПТО август" xfId="249"/>
    <cellStyle name="40% - Акцент2 6" xfId="250"/>
    <cellStyle name="40% - Акцент2 6 2" xfId="251"/>
    <cellStyle name="40% - Акцент2 6_2014 Приёмка ПТО август" xfId="252"/>
    <cellStyle name="40% - Акцент2 7" xfId="253"/>
    <cellStyle name="40% - Акцент3 2" xfId="254"/>
    <cellStyle name="40% - Акцент3 2 2" xfId="255"/>
    <cellStyle name="40% - Акцент3 2 2 2" xfId="256"/>
    <cellStyle name="40% - Акцент3 2 2_2014 Приёмка ПТО август" xfId="257"/>
    <cellStyle name="40% - Акцент3 2 3" xfId="258"/>
    <cellStyle name="40% - Акцент3 2 3 2" xfId="259"/>
    <cellStyle name="40% - Акцент3 2 3_2014 Приёмка ПТО август" xfId="260"/>
    <cellStyle name="40% - Акцент3 2 4" xfId="261"/>
    <cellStyle name="40% - Акцент3 2 4 2" xfId="262"/>
    <cellStyle name="40% - Акцент3 2 4_2014 Приёмка ПТО август" xfId="263"/>
    <cellStyle name="40% - Акцент3 2 5" xfId="264"/>
    <cellStyle name="40% - Акцент3 2 5 2" xfId="265"/>
    <cellStyle name="40% - Акцент3 2 5_2014 Приёмка ПТО август" xfId="266"/>
    <cellStyle name="40% - Акцент3 2 6" xfId="267"/>
    <cellStyle name="40% - Акцент3 2 6 2" xfId="268"/>
    <cellStyle name="40% - Акцент3 2 6_2014 Приёмка ПТО август" xfId="269"/>
    <cellStyle name="40% - Акцент3 2 7" xfId="270"/>
    <cellStyle name="40% - Акцент3 2_13.11.2009г.Перераспред.субсидий" xfId="271"/>
    <cellStyle name="40% - Акцент3 3" xfId="272"/>
    <cellStyle name="40% - Акцент3 3 2" xfId="273"/>
    <cellStyle name="40% - Акцент3 3_2014 Приёмка ПТО август" xfId="274"/>
    <cellStyle name="40% - Акцент3 4" xfId="275"/>
    <cellStyle name="40% - Акцент3 4 2" xfId="276"/>
    <cellStyle name="40% - Акцент3 4_2014 Приёмка ПТО август" xfId="277"/>
    <cellStyle name="40% - Акцент3 5" xfId="278"/>
    <cellStyle name="40% - Акцент3 5 2" xfId="279"/>
    <cellStyle name="40% - Акцент3 5_2014 Приёмка ПТО август" xfId="280"/>
    <cellStyle name="40% - Акцент3 6" xfId="281"/>
    <cellStyle name="40% - Акцент3 6 2" xfId="282"/>
    <cellStyle name="40% - Акцент3 6_2014 Приёмка ПТО август" xfId="283"/>
    <cellStyle name="40% - Акцент3 7" xfId="284"/>
    <cellStyle name="40% - Акцент4 2" xfId="285"/>
    <cellStyle name="40% - Акцент4 2 2" xfId="286"/>
    <cellStyle name="40% - Акцент4 2 2 2" xfId="287"/>
    <cellStyle name="40% - Акцент4 2 2_2014 Приёмка ПТО август" xfId="288"/>
    <cellStyle name="40% - Акцент4 2 3" xfId="289"/>
    <cellStyle name="40% - Акцент4 2 3 2" xfId="290"/>
    <cellStyle name="40% - Акцент4 2 3_2014 Приёмка ПТО август" xfId="291"/>
    <cellStyle name="40% - Акцент4 2 4" xfId="292"/>
    <cellStyle name="40% - Акцент4 2 4 2" xfId="293"/>
    <cellStyle name="40% - Акцент4 2 4_2014 Приёмка ПТО август" xfId="294"/>
    <cellStyle name="40% - Акцент4 2 5" xfId="295"/>
    <cellStyle name="40% - Акцент4 2 5 2" xfId="296"/>
    <cellStyle name="40% - Акцент4 2 5_2014 Приёмка ПТО август" xfId="297"/>
    <cellStyle name="40% - Акцент4 2 6" xfId="298"/>
    <cellStyle name="40% - Акцент4 2 6 2" xfId="299"/>
    <cellStyle name="40% - Акцент4 2 6_2014 Приёмка ПТО август" xfId="300"/>
    <cellStyle name="40% - Акцент4 2 7" xfId="301"/>
    <cellStyle name="40% - Акцент4 2_13.11.2009г.Перераспред.субсидий" xfId="302"/>
    <cellStyle name="40% - Акцент4 3" xfId="303"/>
    <cellStyle name="40% - Акцент4 3 2" xfId="304"/>
    <cellStyle name="40% - Акцент4 3_2014 Приёмка ПТО август" xfId="305"/>
    <cellStyle name="40% - Акцент4 4" xfId="306"/>
    <cellStyle name="40% - Акцент4 4 2" xfId="307"/>
    <cellStyle name="40% - Акцент4 4_2014 Приёмка ПТО август" xfId="308"/>
    <cellStyle name="40% - Акцент4 5" xfId="309"/>
    <cellStyle name="40% - Акцент4 5 2" xfId="310"/>
    <cellStyle name="40% - Акцент4 5_2014 Приёмка ПТО август" xfId="311"/>
    <cellStyle name="40% - Акцент4 6" xfId="312"/>
    <cellStyle name="40% - Акцент4 6 2" xfId="313"/>
    <cellStyle name="40% - Акцент4 6_2014 Приёмка ПТО август" xfId="314"/>
    <cellStyle name="40% - Акцент4 7" xfId="315"/>
    <cellStyle name="40% - Акцент5 2" xfId="316"/>
    <cellStyle name="40% - Акцент5 2 2" xfId="317"/>
    <cellStyle name="40% - Акцент5 2 2 2" xfId="318"/>
    <cellStyle name="40% - Акцент5 2 2_2014 Приёмка ПТО август" xfId="319"/>
    <cellStyle name="40% - Акцент5 2 3" xfId="320"/>
    <cellStyle name="40% - Акцент5 2 3 2" xfId="321"/>
    <cellStyle name="40% - Акцент5 2 3_2014 Приёмка ПТО август" xfId="322"/>
    <cellStyle name="40% - Акцент5 2 4" xfId="323"/>
    <cellStyle name="40% - Акцент5 2 4 2" xfId="324"/>
    <cellStyle name="40% - Акцент5 2 4_2014 Приёмка ПТО август" xfId="325"/>
    <cellStyle name="40% - Акцент5 2 5" xfId="326"/>
    <cellStyle name="40% - Акцент5 2 5 2" xfId="327"/>
    <cellStyle name="40% - Акцент5 2 5_2014 Приёмка ПТО август" xfId="328"/>
    <cellStyle name="40% - Акцент5 2 6" xfId="329"/>
    <cellStyle name="40% - Акцент5 2 6 2" xfId="330"/>
    <cellStyle name="40% - Акцент5 2 6_2014 Приёмка ПТО август" xfId="331"/>
    <cellStyle name="40% - Акцент5 2 7" xfId="332"/>
    <cellStyle name="40% - Акцент5 2_13.11.2009г.Перераспред.субсидий" xfId="333"/>
    <cellStyle name="40% - Акцент5 3" xfId="334"/>
    <cellStyle name="40% - Акцент5 3 2" xfId="335"/>
    <cellStyle name="40% - Акцент5 3_2014 Приёмка ПТО август" xfId="336"/>
    <cellStyle name="40% - Акцент5 4" xfId="337"/>
    <cellStyle name="40% - Акцент5 4 2" xfId="338"/>
    <cellStyle name="40% - Акцент5 4_2014 Приёмка ПТО август" xfId="339"/>
    <cellStyle name="40% - Акцент5 5" xfId="340"/>
    <cellStyle name="40% - Акцент5 5 2" xfId="341"/>
    <cellStyle name="40% - Акцент5 5_2014 Приёмка ПТО август" xfId="342"/>
    <cellStyle name="40% - Акцент5 6" xfId="343"/>
    <cellStyle name="40% - Акцент5 6 2" xfId="344"/>
    <cellStyle name="40% - Акцент5 6_2014 Приёмка ПТО август" xfId="345"/>
    <cellStyle name="40% - Акцент5 7" xfId="346"/>
    <cellStyle name="40% - Акцент6 2" xfId="347"/>
    <cellStyle name="40% - Акцент6 2 2" xfId="348"/>
    <cellStyle name="40% - Акцент6 2 2 2" xfId="349"/>
    <cellStyle name="40% - Акцент6 2 2_2014 Приёмка ПТО август" xfId="350"/>
    <cellStyle name="40% - Акцент6 2 3" xfId="351"/>
    <cellStyle name="40% - Акцент6 2 3 2" xfId="352"/>
    <cellStyle name="40% - Акцент6 2 3_2014 Приёмка ПТО август" xfId="353"/>
    <cellStyle name="40% - Акцент6 2 4" xfId="354"/>
    <cellStyle name="40% - Акцент6 2 4 2" xfId="355"/>
    <cellStyle name="40% - Акцент6 2 4_2014 Приёмка ПТО август" xfId="356"/>
    <cellStyle name="40% - Акцент6 2 5" xfId="357"/>
    <cellStyle name="40% - Акцент6 2 5 2" xfId="358"/>
    <cellStyle name="40% - Акцент6 2 5_2014 Приёмка ПТО август" xfId="359"/>
    <cellStyle name="40% - Акцент6 2 6" xfId="360"/>
    <cellStyle name="40% - Акцент6 2 6 2" xfId="361"/>
    <cellStyle name="40% - Акцент6 2 6_2014 Приёмка ПТО август" xfId="362"/>
    <cellStyle name="40% - Акцент6 2 7" xfId="363"/>
    <cellStyle name="40% - Акцент6 2_13.11.2009г.Перераспред.субсидий" xfId="364"/>
    <cellStyle name="40% - Акцент6 3" xfId="365"/>
    <cellStyle name="40% - Акцент6 3 2" xfId="366"/>
    <cellStyle name="40% - Акцент6 3_2014 Приёмка ПТО август" xfId="367"/>
    <cellStyle name="40% - Акцент6 4" xfId="368"/>
    <cellStyle name="40% - Акцент6 4 2" xfId="369"/>
    <cellStyle name="40% - Акцент6 4_2014 Приёмка ПТО август" xfId="370"/>
    <cellStyle name="40% - Акцент6 5" xfId="371"/>
    <cellStyle name="40% - Акцент6 5 2" xfId="372"/>
    <cellStyle name="40% - Акцент6 5_2014 Приёмка ПТО август" xfId="373"/>
    <cellStyle name="40% - Акцент6 6" xfId="374"/>
    <cellStyle name="40% - Акцент6 6 2" xfId="375"/>
    <cellStyle name="40% - Акцент6 6_2014 Приёмка ПТО август" xfId="376"/>
    <cellStyle name="40% - Акцент6 7" xfId="377"/>
    <cellStyle name="60% - Акцент1 2" xfId="378"/>
    <cellStyle name="60% - Акцент1 2 2" xfId="379"/>
    <cellStyle name="60% - Акцент1 2 3" xfId="380"/>
    <cellStyle name="60% - Акцент1 2 4" xfId="381"/>
    <cellStyle name="60% - Акцент1 2 5" xfId="382"/>
    <cellStyle name="60% - Акцент1 2 6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2 2" xfId="388"/>
    <cellStyle name="60% - Акцент2 2 2" xfId="389"/>
    <cellStyle name="60% - Акцент2 2 3" xfId="390"/>
    <cellStyle name="60% - Акцент2 2 4" xfId="391"/>
    <cellStyle name="60% - Акцент2 2 5" xfId="392"/>
    <cellStyle name="60% - Акцент2 2 6" xfId="393"/>
    <cellStyle name="60% - Акцент2 3" xfId="394"/>
    <cellStyle name="60% - Акцент2 4" xfId="395"/>
    <cellStyle name="60% - Акцент2 5" xfId="396"/>
    <cellStyle name="60% - Акцент2 6" xfId="397"/>
    <cellStyle name="60% - Акцент3 2" xfId="398"/>
    <cellStyle name="60% - Акцент3 2 2" xfId="399"/>
    <cellStyle name="60% - Акцент3 2 3" xfId="400"/>
    <cellStyle name="60% - Акцент3 2 4" xfId="401"/>
    <cellStyle name="60% - Акцент3 2 5" xfId="402"/>
    <cellStyle name="60% - Акцент3 2 6" xfId="403"/>
    <cellStyle name="60% - Акцент3 3" xfId="404"/>
    <cellStyle name="60% - Акцент3 4" xfId="405"/>
    <cellStyle name="60% - Акцент3 5" xfId="406"/>
    <cellStyle name="60% - Акцент3 6" xfId="407"/>
    <cellStyle name="60% - Акцент4 2" xfId="408"/>
    <cellStyle name="60% - Акцент4 2 2" xfId="409"/>
    <cellStyle name="60% - Акцент4 2 3" xfId="410"/>
    <cellStyle name="60% - Акцент4 2 4" xfId="411"/>
    <cellStyle name="60% - Акцент4 2 5" xfId="412"/>
    <cellStyle name="60% - Акцент4 2 6" xfId="413"/>
    <cellStyle name="60% - Акцент4 3" xfId="414"/>
    <cellStyle name="60% - Акцент4 4" xfId="415"/>
    <cellStyle name="60% - Акцент4 5" xfId="416"/>
    <cellStyle name="60% - Акцент4 6" xfId="417"/>
    <cellStyle name="60% - Акцент5 2" xfId="418"/>
    <cellStyle name="60% - Акцент5 2 2" xfId="419"/>
    <cellStyle name="60% - Акцент5 2 3" xfId="420"/>
    <cellStyle name="60% - Акцент5 2 4" xfId="421"/>
    <cellStyle name="60% - Акцент5 2 5" xfId="422"/>
    <cellStyle name="60% - Акцент5 2 6" xfId="423"/>
    <cellStyle name="60% - Акцент5 3" xfId="424"/>
    <cellStyle name="60% - Акцент5 4" xfId="425"/>
    <cellStyle name="60% - Акцент5 5" xfId="426"/>
    <cellStyle name="60% - Акцент5 6" xfId="427"/>
    <cellStyle name="60% - Акцент6 2" xfId="428"/>
    <cellStyle name="60% - Акцент6 2 2" xfId="429"/>
    <cellStyle name="60% - Акцент6 2 3" xfId="430"/>
    <cellStyle name="60% - Акцент6 2 4" xfId="431"/>
    <cellStyle name="60% - Акцент6 2 5" xfId="432"/>
    <cellStyle name="60% - Акцент6 2 6" xfId="433"/>
    <cellStyle name="60% - Акцент6 3" xfId="434"/>
    <cellStyle name="60% - Акцент6 4" xfId="435"/>
    <cellStyle name="60% - Акцент6 5" xfId="436"/>
    <cellStyle name="60% - Акцент6 6" xfId="437"/>
    <cellStyle name="Excel Built-in Normal" xfId="438"/>
    <cellStyle name="Excel Built-in Normal 2" xfId="439"/>
    <cellStyle name="Excel Built-in Normal 3" xfId="440"/>
    <cellStyle name="Акцент1 2" xfId="441"/>
    <cellStyle name="Акцент1 2 2" xfId="442"/>
    <cellStyle name="Акцент1 2 3" xfId="443"/>
    <cellStyle name="Акцент1 2 4" xfId="444"/>
    <cellStyle name="Акцент1 2 5" xfId="445"/>
    <cellStyle name="Акцент1 2 6" xfId="446"/>
    <cellStyle name="Акцент1 3" xfId="447"/>
    <cellStyle name="Акцент1 4" xfId="448"/>
    <cellStyle name="Акцент1 5" xfId="449"/>
    <cellStyle name="Акцент1 6" xfId="450"/>
    <cellStyle name="Акцент1 7" xfId="451"/>
    <cellStyle name="Акцент2 2" xfId="452"/>
    <cellStyle name="Акцент2 2 2" xfId="453"/>
    <cellStyle name="Акцент2 2 3" xfId="454"/>
    <cellStyle name="Акцент2 2 4" xfId="455"/>
    <cellStyle name="Акцент2 2 5" xfId="456"/>
    <cellStyle name="Акцент2 2 6" xfId="457"/>
    <cellStyle name="Акцент2 3" xfId="458"/>
    <cellStyle name="Акцент2 4" xfId="459"/>
    <cellStyle name="Акцент2 5" xfId="460"/>
    <cellStyle name="Акцент2 6" xfId="461"/>
    <cellStyle name="Акцент2 7" xfId="462"/>
    <cellStyle name="Акцент3 2" xfId="463"/>
    <cellStyle name="Акцент3 2 2" xfId="464"/>
    <cellStyle name="Акцент3 2 3" xfId="465"/>
    <cellStyle name="Акцент3 2 4" xfId="466"/>
    <cellStyle name="Акцент3 2 5" xfId="467"/>
    <cellStyle name="Акцент3 2 6" xfId="468"/>
    <cellStyle name="Акцент3 3" xfId="469"/>
    <cellStyle name="Акцент3 4" xfId="470"/>
    <cellStyle name="Акцент3 5" xfId="471"/>
    <cellStyle name="Акцент3 6" xfId="472"/>
    <cellStyle name="Акцент3 7" xfId="473"/>
    <cellStyle name="Акцент4 2" xfId="474"/>
    <cellStyle name="Акцент4 2 2" xfId="475"/>
    <cellStyle name="Акцент4 2 3" xfId="476"/>
    <cellStyle name="Акцент4 2 4" xfId="477"/>
    <cellStyle name="Акцент4 2 5" xfId="478"/>
    <cellStyle name="Акцент4 2 6" xfId="479"/>
    <cellStyle name="Акцент4 3" xfId="480"/>
    <cellStyle name="Акцент4 4" xfId="481"/>
    <cellStyle name="Акцент4 5" xfId="482"/>
    <cellStyle name="Акцент4 6" xfId="483"/>
    <cellStyle name="Акцент4 7" xfId="484"/>
    <cellStyle name="Акцент5 2" xfId="485"/>
    <cellStyle name="Акцент5 2 2" xfId="486"/>
    <cellStyle name="Акцент5 2 3" xfId="487"/>
    <cellStyle name="Акцент5 2 4" xfId="488"/>
    <cellStyle name="Акцент5 2 5" xfId="489"/>
    <cellStyle name="Акцент5 2 6" xfId="490"/>
    <cellStyle name="Акцент5 3" xfId="491"/>
    <cellStyle name="Акцент5 4" xfId="492"/>
    <cellStyle name="Акцент5 5" xfId="493"/>
    <cellStyle name="Акцент5 6" xfId="494"/>
    <cellStyle name="Акцент5 7" xfId="495"/>
    <cellStyle name="Акцент6 2" xfId="496"/>
    <cellStyle name="Акцент6 2 2" xfId="497"/>
    <cellStyle name="Акцент6 2 3" xfId="498"/>
    <cellStyle name="Акцент6 2 4" xfId="499"/>
    <cellStyle name="Акцент6 2 5" xfId="500"/>
    <cellStyle name="Акцент6 2 6" xfId="501"/>
    <cellStyle name="Акцент6 3" xfId="502"/>
    <cellStyle name="Акцент6 4" xfId="503"/>
    <cellStyle name="Акцент6 5" xfId="504"/>
    <cellStyle name="Акцент6 6" xfId="505"/>
    <cellStyle name="Акцент6 7" xfId="506"/>
    <cellStyle name="Ввод  2" xfId="507"/>
    <cellStyle name="Ввод  2 2" xfId="508"/>
    <cellStyle name="Ввод  2 3" xfId="509"/>
    <cellStyle name="Ввод  2 4" xfId="510"/>
    <cellStyle name="Ввод  2 5" xfId="511"/>
    <cellStyle name="Ввод  2 6" xfId="512"/>
    <cellStyle name="Ввод  2_13.11.2009г.Перераспред.субсидий" xfId="513"/>
    <cellStyle name="Ввод  3" xfId="514"/>
    <cellStyle name="Ввод  4" xfId="515"/>
    <cellStyle name="Ввод  5" xfId="516"/>
    <cellStyle name="Ввод  6" xfId="517"/>
    <cellStyle name="Ввод  7" xfId="518"/>
    <cellStyle name="Вывод 2" xfId="519"/>
    <cellStyle name="Вывод 2 2" xfId="520"/>
    <cellStyle name="Вывод 2 3" xfId="521"/>
    <cellStyle name="Вывод 2 4" xfId="522"/>
    <cellStyle name="Вывод 2 5" xfId="523"/>
    <cellStyle name="Вывод 2 6" xfId="524"/>
    <cellStyle name="Вывод 2_13.11.2009г.Перераспред.субсидий" xfId="525"/>
    <cellStyle name="Вывод 3" xfId="526"/>
    <cellStyle name="Вывод 4" xfId="527"/>
    <cellStyle name="Вывод 5" xfId="528"/>
    <cellStyle name="Вывод 6" xfId="529"/>
    <cellStyle name="Вывод 7" xfId="530"/>
    <cellStyle name="Вычисление 2" xfId="531"/>
    <cellStyle name="Вычисление 2 2" xfId="532"/>
    <cellStyle name="Вычисление 2 3" xfId="533"/>
    <cellStyle name="Вычисление 2 4" xfId="534"/>
    <cellStyle name="Вычисление 2 5" xfId="535"/>
    <cellStyle name="Вычисление 2 6" xfId="536"/>
    <cellStyle name="Вычисление 2_13.11.2009г.Перераспред.субсидий" xfId="537"/>
    <cellStyle name="Вычисление 3" xfId="538"/>
    <cellStyle name="Вычисление 4" xfId="539"/>
    <cellStyle name="Вычисление 5" xfId="540"/>
    <cellStyle name="Вычисление 6" xfId="541"/>
    <cellStyle name="Вычисление 7" xfId="542"/>
    <cellStyle name="Денежный 2" xfId="543"/>
    <cellStyle name="Заголовок 1 2" xfId="544"/>
    <cellStyle name="Заголовок 1 2 2" xfId="545"/>
    <cellStyle name="Заголовок 1 2 3" xfId="546"/>
    <cellStyle name="Заголовок 1 2 4" xfId="547"/>
    <cellStyle name="Заголовок 1 2 5" xfId="548"/>
    <cellStyle name="Заголовок 1 2 6" xfId="549"/>
    <cellStyle name="Заголовок 1 3" xfId="550"/>
    <cellStyle name="Заголовок 1 4" xfId="551"/>
    <cellStyle name="Заголовок 1 5" xfId="552"/>
    <cellStyle name="Заголовок 1 6" xfId="553"/>
    <cellStyle name="Заголовок 1 7" xfId="554"/>
    <cellStyle name="Заголовок 2 2" xfId="555"/>
    <cellStyle name="Заголовок 2 2 2" xfId="556"/>
    <cellStyle name="Заголовок 2 2 3" xfId="557"/>
    <cellStyle name="Заголовок 2 2 4" xfId="558"/>
    <cellStyle name="Заголовок 2 2 5" xfId="559"/>
    <cellStyle name="Заголовок 2 2 6" xfId="560"/>
    <cellStyle name="Заголовок 2 2_13.11.2009г.Перераспред.субсидий" xfId="561"/>
    <cellStyle name="Заголовок 2 3" xfId="562"/>
    <cellStyle name="Заголовок 2 4" xfId="563"/>
    <cellStyle name="Заголовок 2 5" xfId="564"/>
    <cellStyle name="Заголовок 2 6" xfId="565"/>
    <cellStyle name="Заголовок 2 7" xfId="566"/>
    <cellStyle name="Заголовок 3 2" xfId="567"/>
    <cellStyle name="Заголовок 3 2 2" xfId="568"/>
    <cellStyle name="Заголовок 3 2 3" xfId="569"/>
    <cellStyle name="Заголовок 3 2 4" xfId="570"/>
    <cellStyle name="Заголовок 3 2 5" xfId="571"/>
    <cellStyle name="Заголовок 3 2 6" xfId="572"/>
    <cellStyle name="Заголовок 3 3" xfId="573"/>
    <cellStyle name="Заголовок 3 4" xfId="574"/>
    <cellStyle name="Заголовок 3 5" xfId="575"/>
    <cellStyle name="Заголовок 3 6" xfId="576"/>
    <cellStyle name="Заголовок 3 7" xfId="577"/>
    <cellStyle name="Заголовок 4 2" xfId="578"/>
    <cellStyle name="Заголовок 4 2 2" xfId="579"/>
    <cellStyle name="Заголовок 4 2 3" xfId="580"/>
    <cellStyle name="Заголовок 4 2 4" xfId="581"/>
    <cellStyle name="Заголовок 4 2 5" xfId="582"/>
    <cellStyle name="Заголовок 4 2 6" xfId="583"/>
    <cellStyle name="Заголовок 4 3" xfId="584"/>
    <cellStyle name="Заголовок 4 4" xfId="585"/>
    <cellStyle name="Заголовок 4 5" xfId="586"/>
    <cellStyle name="Заголовок 4 6" xfId="587"/>
    <cellStyle name="Заголовок 4 7" xfId="588"/>
    <cellStyle name="Итог 2" xfId="589"/>
    <cellStyle name="Итог 2 2" xfId="590"/>
    <cellStyle name="Итог 2 3" xfId="591"/>
    <cellStyle name="Итог 2 4" xfId="592"/>
    <cellStyle name="Итог 2 5" xfId="593"/>
    <cellStyle name="Итог 2 6" xfId="594"/>
    <cellStyle name="Итог 3" xfId="595"/>
    <cellStyle name="Итог 4" xfId="596"/>
    <cellStyle name="Итог 5" xfId="597"/>
    <cellStyle name="Итог 6" xfId="598"/>
    <cellStyle name="Итог 7" xfId="599"/>
    <cellStyle name="Контрольная ячейка 2" xfId="600"/>
    <cellStyle name="Контрольная ячейка 2 2" xfId="601"/>
    <cellStyle name="Контрольная ячейка 2 3" xfId="602"/>
    <cellStyle name="Контрольная ячейка 2 4" xfId="603"/>
    <cellStyle name="Контрольная ячейка 2 5" xfId="604"/>
    <cellStyle name="Контрольная ячейка 2 6" xfId="605"/>
    <cellStyle name="Контрольная ячейка 2_13.11.2009г.Перераспред.субсидий" xfId="606"/>
    <cellStyle name="Контрольная ячейка 3" xfId="607"/>
    <cellStyle name="Контрольная ячейка 4" xfId="608"/>
    <cellStyle name="Контрольная ячейка 5" xfId="609"/>
    <cellStyle name="Контрольная ячейка 6" xfId="610"/>
    <cellStyle name="Контрольная ячейка 7" xfId="611"/>
    <cellStyle name="Название 2" xfId="612"/>
    <cellStyle name="Название 2 2" xfId="613"/>
    <cellStyle name="Название 2 3" xfId="614"/>
    <cellStyle name="Название 2 4" xfId="615"/>
    <cellStyle name="Название 2 5" xfId="616"/>
    <cellStyle name="Название 2 6" xfId="617"/>
    <cellStyle name="Название 3" xfId="618"/>
    <cellStyle name="Название 4" xfId="619"/>
    <cellStyle name="Название 5" xfId="620"/>
    <cellStyle name="Название 6" xfId="621"/>
    <cellStyle name="Название 7" xfId="622"/>
    <cellStyle name="Нейтральный 2" xfId="623"/>
    <cellStyle name="Нейтральный 2 2" xfId="624"/>
    <cellStyle name="Нейтральный 2 3" xfId="625"/>
    <cellStyle name="Нейтральный 2 4" xfId="626"/>
    <cellStyle name="Нейтральный 2 5" xfId="627"/>
    <cellStyle name="Нейтральный 2 6" xfId="628"/>
    <cellStyle name="Нейтральный 3" xfId="629"/>
    <cellStyle name="Нейтральный 4" xfId="630"/>
    <cellStyle name="Нейтральный 5" xfId="631"/>
    <cellStyle name="Нейтральный 6" xfId="632"/>
    <cellStyle name="Нейтральный 7" xfId="633"/>
    <cellStyle name="Обычный" xfId="0" builtinId="0"/>
    <cellStyle name="Обычный 10" xfId="634"/>
    <cellStyle name="Обычный 10 2" xfId="635"/>
    <cellStyle name="Обычный 10 3" xfId="636"/>
    <cellStyle name="Обычный 10_2014 Приёмка ПТО август" xfId="637"/>
    <cellStyle name="Обычный 11" xfId="638"/>
    <cellStyle name="Обычный 11 2" xfId="639"/>
    <cellStyle name="Обычный 11 2 2" xfId="640"/>
    <cellStyle name="Обычный 11_2014 Приёмка ПТО август" xfId="641"/>
    <cellStyle name="Обычный 12" xfId="642"/>
    <cellStyle name="Обычный 12 2" xfId="643"/>
    <cellStyle name="Обычный 12_2014 Приёмка ПТО август" xfId="644"/>
    <cellStyle name="Обычный 13" xfId="645"/>
    <cellStyle name="Обычный 13 2" xfId="646"/>
    <cellStyle name="Обычный 13_2014 Приёмка ПТО август" xfId="647"/>
    <cellStyle name="Обычный 14" xfId="648"/>
    <cellStyle name="Обычный 14 2" xfId="649"/>
    <cellStyle name="Обычный 14_2014 Приёмка ПТО август" xfId="650"/>
    <cellStyle name="Обычный 15" xfId="651"/>
    <cellStyle name="Обычный 15 2" xfId="652"/>
    <cellStyle name="Обычный 15_2014 Приёмка ПТО август" xfId="653"/>
    <cellStyle name="Обычный 16" xfId="654"/>
    <cellStyle name="Обычный 16 2" xfId="655"/>
    <cellStyle name="Обычный 16_2014 Приёмка ПТО август" xfId="656"/>
    <cellStyle name="Обычный 17" xfId="657"/>
    <cellStyle name="Обычный 17 2" xfId="658"/>
    <cellStyle name="Обычный 17_2014 Приёмка ПТО август" xfId="659"/>
    <cellStyle name="Обычный 18" xfId="660"/>
    <cellStyle name="Обычный 18 2" xfId="661"/>
    <cellStyle name="Обычный 18_2014 Приёмка ПТО август" xfId="662"/>
    <cellStyle name="Обычный 19" xfId="663"/>
    <cellStyle name="Обычный 19 2" xfId="664"/>
    <cellStyle name="Обычный 19 2 2" xfId="665"/>
    <cellStyle name="Обычный 19 2_2014 Приёмка ПТО август" xfId="666"/>
    <cellStyle name="Обычный 19 3" xfId="667"/>
    <cellStyle name="Обычный 19 3 2" xfId="668"/>
    <cellStyle name="Обычный 19 3_2014 Приёмка ПТО август" xfId="669"/>
    <cellStyle name="Обычный 19 4" xfId="670"/>
    <cellStyle name="Обычный 19 4 2" xfId="671"/>
    <cellStyle name="Обычный 19 4_2014 Приёмка ПТО август" xfId="672"/>
    <cellStyle name="Обычный 19 5" xfId="673"/>
    <cellStyle name="Обычный 19 5 2" xfId="674"/>
    <cellStyle name="Обычный 19 5_2014 Приёмка ПТО август" xfId="675"/>
    <cellStyle name="Обычный 19 6" xfId="676"/>
    <cellStyle name="Обычный 19 6 2" xfId="677"/>
    <cellStyle name="Обычный 19 6_2014 Приёмка ПТО август" xfId="678"/>
    <cellStyle name="Обычный 19 7" xfId="679"/>
    <cellStyle name="Обычный 19 7 2" xfId="680"/>
    <cellStyle name="Обычный 19 7_2014 Приёмка ПТО август" xfId="681"/>
    <cellStyle name="Обычный 19_Лист2" xfId="682"/>
    <cellStyle name="Обычный 2" xfId="1"/>
    <cellStyle name="Обычный 2 10" xfId="683"/>
    <cellStyle name="Обычный 2 2" xfId="684"/>
    <cellStyle name="Обычный 2 2 2" xfId="4"/>
    <cellStyle name="Обычный 2 2 2 2" xfId="685"/>
    <cellStyle name="Обычный 2 2 2 2 2" xfId="686"/>
    <cellStyle name="Обычный 2 2 2 3" xfId="687"/>
    <cellStyle name="Обычный 2 2 2 4" xfId="688"/>
    <cellStyle name="Обычный 2 2 2 5" xfId="689"/>
    <cellStyle name="Обычный 2 2 2 6" xfId="2748"/>
    <cellStyle name="Обычный 2 2 3" xfId="690"/>
    <cellStyle name="Обычный 2 2 3 2" xfId="691"/>
    <cellStyle name="Обычный 2 2 4" xfId="692"/>
    <cellStyle name="Обычный 2 2 4 2" xfId="693"/>
    <cellStyle name="Обычный 2 2 5" xfId="694"/>
    <cellStyle name="Обычный 2 2 5 2" xfId="695"/>
    <cellStyle name="Обычный 2 2_2014 Приёмка ПТО август" xfId="696"/>
    <cellStyle name="Обычный 2 3" xfId="697"/>
    <cellStyle name="Обычный 2 3 2" xfId="698"/>
    <cellStyle name="Обычный 2 3 3" xfId="699"/>
    <cellStyle name="Обычный 2 3 4" xfId="700"/>
    <cellStyle name="Обычный 2 3_2014 Приёмка ПТО август" xfId="701"/>
    <cellStyle name="Обычный 2 4" xfId="702"/>
    <cellStyle name="Обычный 2 4 2" xfId="703"/>
    <cellStyle name="Обычный 2 4 3" xfId="704"/>
    <cellStyle name="Обычный 2 4 4" xfId="705"/>
    <cellStyle name="Обычный 2 4_2014 Приёмка ПТО август" xfId="706"/>
    <cellStyle name="Обычный 2 5" xfId="707"/>
    <cellStyle name="Обычный 2 5 2" xfId="708"/>
    <cellStyle name="Обычный 2 5 3" xfId="709"/>
    <cellStyle name="Обычный 2 5 4" xfId="710"/>
    <cellStyle name="Обычный 2 5_2014 Приёмка ПТО август" xfId="711"/>
    <cellStyle name="Обычный 2 6" xfId="712"/>
    <cellStyle name="Обычный 2 6 2" xfId="713"/>
    <cellStyle name="Обычный 2 6 2 2" xfId="714"/>
    <cellStyle name="Обычный 2 6 3" xfId="715"/>
    <cellStyle name="Обычный 2 6_2014 Приёмка ПТО август" xfId="716"/>
    <cellStyle name="Обычный 2 7" xfId="717"/>
    <cellStyle name="Обычный 2 7 2" xfId="718"/>
    <cellStyle name="Обычный 2 8" xfId="719"/>
    <cellStyle name="Обычный 2 8 2" xfId="720"/>
    <cellStyle name="Обычный 2 9" xfId="721"/>
    <cellStyle name="Обычный 2 9 2" xfId="722"/>
    <cellStyle name="Обычный 2_13.09.2008 ФЦП" xfId="723"/>
    <cellStyle name="Обычный 20" xfId="724"/>
    <cellStyle name="Обычный 20 2" xfId="725"/>
    <cellStyle name="Обычный 20_2014 Приёмка ПТО август" xfId="726"/>
    <cellStyle name="Обычный 21" xfId="727"/>
    <cellStyle name="Обычный 21 2" xfId="728"/>
    <cellStyle name="Обычный 21_2014 Приёмка ПТО август" xfId="729"/>
    <cellStyle name="Обычный 22" xfId="730"/>
    <cellStyle name="Обычный 22 2" xfId="731"/>
    <cellStyle name="Обычный 22_2014 Приёмка ПТО август" xfId="732"/>
    <cellStyle name="Обычный 23" xfId="733"/>
    <cellStyle name="Обычный 23 2" xfId="734"/>
    <cellStyle name="Обычный 23_2014 Приёмка ПТО август" xfId="735"/>
    <cellStyle name="Обычный 24" xfId="736"/>
    <cellStyle name="Обычный 24 2" xfId="737"/>
    <cellStyle name="Обычный 24_2014 Приёмка ПТО август" xfId="738"/>
    <cellStyle name="Обычный 25" xfId="739"/>
    <cellStyle name="Обычный 25 2" xfId="740"/>
    <cellStyle name="Обычный 25_2014 Приёмка ПТО август" xfId="741"/>
    <cellStyle name="Обычный 26" xfId="742"/>
    <cellStyle name="Обычный 26 2" xfId="743"/>
    <cellStyle name="Обычный 26_2014 Приёмка ПТО август" xfId="744"/>
    <cellStyle name="Обычный 27" xfId="745"/>
    <cellStyle name="Обычный 27 2" xfId="746"/>
    <cellStyle name="Обычный 27_2014 Приёмка ПТО август" xfId="747"/>
    <cellStyle name="Обычный 28" xfId="748"/>
    <cellStyle name="Обычный 28 2" xfId="749"/>
    <cellStyle name="Обычный 28_2014 Приёмка ПТО август" xfId="750"/>
    <cellStyle name="Обычный 29" xfId="751"/>
    <cellStyle name="Обычный 29 2" xfId="752"/>
    <cellStyle name="Обычный 29_2014 Приёмка ПТО август" xfId="753"/>
    <cellStyle name="Обычный 3" xfId="3"/>
    <cellStyle name="Обычный 3 10" xfId="754"/>
    <cellStyle name="Обычный 3 10 2" xfId="755"/>
    <cellStyle name="Обычный 3 10 2 2" xfId="756"/>
    <cellStyle name="Обычный 3 10 2_2014 Приёмка ПТО август" xfId="757"/>
    <cellStyle name="Обычный 3 10 3" xfId="758"/>
    <cellStyle name="Обычный 3 10 3 2" xfId="759"/>
    <cellStyle name="Обычный 3 10 3_2014 Приёмка ПТО август" xfId="760"/>
    <cellStyle name="Обычный 3 10 4" xfId="761"/>
    <cellStyle name="Обычный 3 10 4 2" xfId="762"/>
    <cellStyle name="Обычный 3 10 4_2014 Приёмка ПТО август" xfId="763"/>
    <cellStyle name="Обычный 3 10 5" xfId="764"/>
    <cellStyle name="Обычный 3 10 5 2" xfId="765"/>
    <cellStyle name="Обычный 3 10 5_2014 Приёмка ПТО август" xfId="766"/>
    <cellStyle name="Обычный 3 10 6" xfId="767"/>
    <cellStyle name="Обычный 3 10 6 2" xfId="768"/>
    <cellStyle name="Обычный 3 10 6_2014 Приёмка ПТО август" xfId="769"/>
    <cellStyle name="Обычный 3 10 7" xfId="770"/>
    <cellStyle name="Обычный 3 10 7 2" xfId="771"/>
    <cellStyle name="Обычный 3 10 7_2014 Приёмка ПТО август" xfId="772"/>
    <cellStyle name="Обычный 3 10_Лист2" xfId="773"/>
    <cellStyle name="Обычный 3 11" xfId="774"/>
    <cellStyle name="Обычный 3 11 2" xfId="775"/>
    <cellStyle name="Обычный 3 11 2 2" xfId="776"/>
    <cellStyle name="Обычный 3 11 2_2014 Приёмка ПТО август" xfId="777"/>
    <cellStyle name="Обычный 3 11 3" xfId="778"/>
    <cellStyle name="Обычный 3 11 3 2" xfId="779"/>
    <cellStyle name="Обычный 3 11 3_2014 Приёмка ПТО август" xfId="780"/>
    <cellStyle name="Обычный 3 11 4" xfId="781"/>
    <cellStyle name="Обычный 3 11 4 2" xfId="782"/>
    <cellStyle name="Обычный 3 11 4_2014 Приёмка ПТО август" xfId="783"/>
    <cellStyle name="Обычный 3 11 5" xfId="784"/>
    <cellStyle name="Обычный 3 11 5 2" xfId="785"/>
    <cellStyle name="Обычный 3 11 5_2014 Приёмка ПТО август" xfId="786"/>
    <cellStyle name="Обычный 3 11 6" xfId="787"/>
    <cellStyle name="Обычный 3 11 6 2" xfId="788"/>
    <cellStyle name="Обычный 3 11 6_2014 Приёмка ПТО август" xfId="789"/>
    <cellStyle name="Обычный 3 11 7" xfId="790"/>
    <cellStyle name="Обычный 3 11 7 2" xfId="791"/>
    <cellStyle name="Обычный 3 11 7_2014 Приёмка ПТО август" xfId="792"/>
    <cellStyle name="Обычный 3 11_Лист2" xfId="793"/>
    <cellStyle name="Обычный 3 12" xfId="794"/>
    <cellStyle name="Обычный 3 12 2" xfId="795"/>
    <cellStyle name="Обычный 3 12 2 2" xfId="796"/>
    <cellStyle name="Обычный 3 12 2_2014 Приёмка ПТО август" xfId="797"/>
    <cellStyle name="Обычный 3 12 3" xfId="798"/>
    <cellStyle name="Обычный 3 12 3 2" xfId="799"/>
    <cellStyle name="Обычный 3 12 3_2014 Приёмка ПТО август" xfId="800"/>
    <cellStyle name="Обычный 3 12 4" xfId="801"/>
    <cellStyle name="Обычный 3 12 4 2" xfId="802"/>
    <cellStyle name="Обычный 3 12 4_2014 Приёмка ПТО август" xfId="803"/>
    <cellStyle name="Обычный 3 12 5" xfId="804"/>
    <cellStyle name="Обычный 3 12 5 2" xfId="805"/>
    <cellStyle name="Обычный 3 12 5_2014 Приёмка ПТО август" xfId="806"/>
    <cellStyle name="Обычный 3 12 6" xfId="807"/>
    <cellStyle name="Обычный 3 12 6 2" xfId="808"/>
    <cellStyle name="Обычный 3 12 6_2014 Приёмка ПТО август" xfId="809"/>
    <cellStyle name="Обычный 3 12 7" xfId="810"/>
    <cellStyle name="Обычный 3 12 7 2" xfId="811"/>
    <cellStyle name="Обычный 3 12 7_2014 Приёмка ПТО август" xfId="812"/>
    <cellStyle name="Обычный 3 12_Лист2" xfId="813"/>
    <cellStyle name="Обычный 3 13" xfId="814"/>
    <cellStyle name="Обычный 3 13 2" xfId="815"/>
    <cellStyle name="Обычный 3 13 2 2" xfId="816"/>
    <cellStyle name="Обычный 3 13 2_2014 Приёмка ПТО август" xfId="817"/>
    <cellStyle name="Обычный 3 13 3" xfId="818"/>
    <cellStyle name="Обычный 3 13 3 2" xfId="819"/>
    <cellStyle name="Обычный 3 13 3_2014 Приёмка ПТО август" xfId="820"/>
    <cellStyle name="Обычный 3 13 4" xfId="821"/>
    <cellStyle name="Обычный 3 13 4 2" xfId="822"/>
    <cellStyle name="Обычный 3 13 4_2014 Приёмка ПТО август" xfId="823"/>
    <cellStyle name="Обычный 3 13 5" xfId="824"/>
    <cellStyle name="Обычный 3 13 5 2" xfId="825"/>
    <cellStyle name="Обычный 3 13 5_2014 Приёмка ПТО август" xfId="826"/>
    <cellStyle name="Обычный 3 13 6" xfId="827"/>
    <cellStyle name="Обычный 3 13 6 2" xfId="828"/>
    <cellStyle name="Обычный 3 13 6_2014 Приёмка ПТО август" xfId="829"/>
    <cellStyle name="Обычный 3 13 7" xfId="830"/>
    <cellStyle name="Обычный 3 13 7 2" xfId="831"/>
    <cellStyle name="Обычный 3 13 7_2014 Приёмка ПТО август" xfId="832"/>
    <cellStyle name="Обычный 3 13_Лист2" xfId="833"/>
    <cellStyle name="Обычный 3 14" xfId="834"/>
    <cellStyle name="Обычный 3 14 2" xfId="835"/>
    <cellStyle name="Обычный 3 14 2 2" xfId="836"/>
    <cellStyle name="Обычный 3 14 2_2014 Приёмка ПТО август" xfId="837"/>
    <cellStyle name="Обычный 3 14 3" xfId="838"/>
    <cellStyle name="Обычный 3 14 3 2" xfId="839"/>
    <cellStyle name="Обычный 3 14 3_2014 Приёмка ПТО август" xfId="840"/>
    <cellStyle name="Обычный 3 14 4" xfId="841"/>
    <cellStyle name="Обычный 3 14 4 2" xfId="842"/>
    <cellStyle name="Обычный 3 14 4_2014 Приёмка ПТО август" xfId="843"/>
    <cellStyle name="Обычный 3 14 5" xfId="844"/>
    <cellStyle name="Обычный 3 14 5 2" xfId="845"/>
    <cellStyle name="Обычный 3 14 5_2014 Приёмка ПТО август" xfId="846"/>
    <cellStyle name="Обычный 3 14 6" xfId="847"/>
    <cellStyle name="Обычный 3 14 6 2" xfId="848"/>
    <cellStyle name="Обычный 3 14 6_2014 Приёмка ПТО август" xfId="849"/>
    <cellStyle name="Обычный 3 14 7" xfId="850"/>
    <cellStyle name="Обычный 3 14 7 2" xfId="851"/>
    <cellStyle name="Обычный 3 14 7_2014 Приёмка ПТО август" xfId="852"/>
    <cellStyle name="Обычный 3 14_Лист2" xfId="853"/>
    <cellStyle name="Обычный 3 15" xfId="854"/>
    <cellStyle name="Обычный 3 15 2" xfId="855"/>
    <cellStyle name="Обычный 3 15 2 2" xfId="856"/>
    <cellStyle name="Обычный 3 15 2_2014 Приёмка ПТО август" xfId="857"/>
    <cellStyle name="Обычный 3 15 3" xfId="858"/>
    <cellStyle name="Обычный 3 15 3 2" xfId="859"/>
    <cellStyle name="Обычный 3 15 3_2014 Приёмка ПТО август" xfId="860"/>
    <cellStyle name="Обычный 3 15 4" xfId="861"/>
    <cellStyle name="Обычный 3 15 4 2" xfId="862"/>
    <cellStyle name="Обычный 3 15 4_2014 Приёмка ПТО август" xfId="863"/>
    <cellStyle name="Обычный 3 15 5" xfId="864"/>
    <cellStyle name="Обычный 3 15 5 2" xfId="865"/>
    <cellStyle name="Обычный 3 15 5_2014 Приёмка ПТО август" xfId="866"/>
    <cellStyle name="Обычный 3 15 6" xfId="867"/>
    <cellStyle name="Обычный 3 15 6 2" xfId="868"/>
    <cellStyle name="Обычный 3 15 6_2014 Приёмка ПТО август" xfId="869"/>
    <cellStyle name="Обычный 3 15 7" xfId="870"/>
    <cellStyle name="Обычный 3 15 7 2" xfId="871"/>
    <cellStyle name="Обычный 3 15 7_2014 Приёмка ПТО август" xfId="872"/>
    <cellStyle name="Обычный 3 15_Лист2" xfId="873"/>
    <cellStyle name="Обычный 3 16" xfId="874"/>
    <cellStyle name="Обычный 3 16 2" xfId="875"/>
    <cellStyle name="Обычный 3 16 2 2" xfId="876"/>
    <cellStyle name="Обычный 3 16 2_2014 Приёмка ПТО август" xfId="877"/>
    <cellStyle name="Обычный 3 16 3" xfId="878"/>
    <cellStyle name="Обычный 3 16 3 2" xfId="879"/>
    <cellStyle name="Обычный 3 16 3_2014 Приёмка ПТО август" xfId="880"/>
    <cellStyle name="Обычный 3 16 4" xfId="881"/>
    <cellStyle name="Обычный 3 16 4 2" xfId="882"/>
    <cellStyle name="Обычный 3 16 4_2014 Приёмка ПТО август" xfId="883"/>
    <cellStyle name="Обычный 3 16 5" xfId="884"/>
    <cellStyle name="Обычный 3 16 5 2" xfId="885"/>
    <cellStyle name="Обычный 3 16 5_2014 Приёмка ПТО август" xfId="886"/>
    <cellStyle name="Обычный 3 16 6" xfId="887"/>
    <cellStyle name="Обычный 3 16 6 2" xfId="888"/>
    <cellStyle name="Обычный 3 16 6_2014 Приёмка ПТО август" xfId="889"/>
    <cellStyle name="Обычный 3 16 7" xfId="890"/>
    <cellStyle name="Обычный 3 16 7 2" xfId="891"/>
    <cellStyle name="Обычный 3 16 7_2014 Приёмка ПТО август" xfId="892"/>
    <cellStyle name="Обычный 3 16_Лист2" xfId="893"/>
    <cellStyle name="Обычный 3 17" xfId="894"/>
    <cellStyle name="Обычный 3 17 2" xfId="895"/>
    <cellStyle name="Обычный 3 17 2 2" xfId="896"/>
    <cellStyle name="Обычный 3 17 2_2014 Приёмка ПТО август" xfId="897"/>
    <cellStyle name="Обычный 3 17 3" xfId="898"/>
    <cellStyle name="Обычный 3 17 3 2" xfId="899"/>
    <cellStyle name="Обычный 3 17 3_2014 Приёмка ПТО август" xfId="900"/>
    <cellStyle name="Обычный 3 17 4" xfId="901"/>
    <cellStyle name="Обычный 3 17 4 2" xfId="902"/>
    <cellStyle name="Обычный 3 17 4_2014 Приёмка ПТО август" xfId="903"/>
    <cellStyle name="Обычный 3 17 5" xfId="904"/>
    <cellStyle name="Обычный 3 17 5 2" xfId="905"/>
    <cellStyle name="Обычный 3 17 5_2014 Приёмка ПТО август" xfId="906"/>
    <cellStyle name="Обычный 3 17 6" xfId="907"/>
    <cellStyle name="Обычный 3 17 6 2" xfId="908"/>
    <cellStyle name="Обычный 3 17 6_2014 Приёмка ПТО август" xfId="909"/>
    <cellStyle name="Обычный 3 17 7" xfId="910"/>
    <cellStyle name="Обычный 3 17 7 2" xfId="911"/>
    <cellStyle name="Обычный 3 17 7_2014 Приёмка ПТО август" xfId="912"/>
    <cellStyle name="Обычный 3 17_Лист2" xfId="913"/>
    <cellStyle name="Обычный 3 18" xfId="914"/>
    <cellStyle name="Обычный 3 18 2" xfId="915"/>
    <cellStyle name="Обычный 3 18 2 2" xfId="916"/>
    <cellStyle name="Обычный 3 18 2_2014 Приёмка ПТО август" xfId="917"/>
    <cellStyle name="Обычный 3 18 3" xfId="918"/>
    <cellStyle name="Обычный 3 18 3 2" xfId="919"/>
    <cellStyle name="Обычный 3 18 3_2014 Приёмка ПТО август" xfId="920"/>
    <cellStyle name="Обычный 3 18 4" xfId="921"/>
    <cellStyle name="Обычный 3 18 4 2" xfId="922"/>
    <cellStyle name="Обычный 3 18 4_2014 Приёмка ПТО август" xfId="923"/>
    <cellStyle name="Обычный 3 18 5" xfId="924"/>
    <cellStyle name="Обычный 3 18 5 2" xfId="925"/>
    <cellStyle name="Обычный 3 18 5_2014 Приёмка ПТО август" xfId="926"/>
    <cellStyle name="Обычный 3 18 6" xfId="927"/>
    <cellStyle name="Обычный 3 18 6 2" xfId="928"/>
    <cellStyle name="Обычный 3 18 6_2014 Приёмка ПТО август" xfId="929"/>
    <cellStyle name="Обычный 3 18 7" xfId="930"/>
    <cellStyle name="Обычный 3 18 7 2" xfId="931"/>
    <cellStyle name="Обычный 3 18 7_2014 Приёмка ПТО август" xfId="932"/>
    <cellStyle name="Обычный 3 18_Лист2" xfId="933"/>
    <cellStyle name="Обычный 3 19" xfId="934"/>
    <cellStyle name="Обычный 3 19 2" xfId="935"/>
    <cellStyle name="Обычный 3 19 2 2" xfId="936"/>
    <cellStyle name="Обычный 3 19 2_2014 Приёмка ПТО август" xfId="937"/>
    <cellStyle name="Обычный 3 19 3" xfId="938"/>
    <cellStyle name="Обычный 3 19 3 2" xfId="939"/>
    <cellStyle name="Обычный 3 19 3_2014 Приёмка ПТО август" xfId="940"/>
    <cellStyle name="Обычный 3 19 4" xfId="941"/>
    <cellStyle name="Обычный 3 19 4 2" xfId="942"/>
    <cellStyle name="Обычный 3 19 4_2014 Приёмка ПТО август" xfId="943"/>
    <cellStyle name="Обычный 3 19 5" xfId="944"/>
    <cellStyle name="Обычный 3 19 5 2" xfId="945"/>
    <cellStyle name="Обычный 3 19 5_2014 Приёмка ПТО август" xfId="946"/>
    <cellStyle name="Обычный 3 19 6" xfId="947"/>
    <cellStyle name="Обычный 3 19 6 2" xfId="948"/>
    <cellStyle name="Обычный 3 19 6_2014 Приёмка ПТО август" xfId="949"/>
    <cellStyle name="Обычный 3 19 7" xfId="950"/>
    <cellStyle name="Обычный 3 19 7 2" xfId="951"/>
    <cellStyle name="Обычный 3 19 7_2014 Приёмка ПТО август" xfId="952"/>
    <cellStyle name="Обычный 3 19_Лист2" xfId="953"/>
    <cellStyle name="Обычный 3 2" xfId="954"/>
    <cellStyle name="Обычный 3 2 2" xfId="955"/>
    <cellStyle name="Обычный 3 2 2 2" xfId="956"/>
    <cellStyle name="Обычный 3 2 2 2 2" xfId="957"/>
    <cellStyle name="Обычный 3 2 2 3" xfId="958"/>
    <cellStyle name="Обычный 3 2 2 4" xfId="959"/>
    <cellStyle name="Обычный 3 2 2_2014 Приёмка ПТО август" xfId="960"/>
    <cellStyle name="Обычный 3 2 3" xfId="961"/>
    <cellStyle name="Обычный 3 2 3 2" xfId="962"/>
    <cellStyle name="Обычный 3 2 3_2014 Приёмка ПТО август" xfId="963"/>
    <cellStyle name="Обычный 3 2 4" xfId="964"/>
    <cellStyle name="Обычный 3 2 4 2" xfId="965"/>
    <cellStyle name="Обычный 3 2 4_2014 Приёмка ПТО август" xfId="966"/>
    <cellStyle name="Обычный 3 2 5" xfId="967"/>
    <cellStyle name="Обычный 3 2 5 2" xfId="968"/>
    <cellStyle name="Обычный 3 2 5_2014 Приёмка ПТО август" xfId="969"/>
    <cellStyle name="Обычный 3 2 6" xfId="970"/>
    <cellStyle name="Обычный 3 2 6 2" xfId="971"/>
    <cellStyle name="Обычный 3 2 6_2014 Приёмка ПТО август" xfId="972"/>
    <cellStyle name="Обычный 3 2 7" xfId="973"/>
    <cellStyle name="Обычный 3 2 7 2" xfId="974"/>
    <cellStyle name="Обычный 3 2 7_2014 Приёмка ПТО август" xfId="975"/>
    <cellStyle name="Обычный 3 2_Лист2" xfId="976"/>
    <cellStyle name="Обычный 3 20" xfId="977"/>
    <cellStyle name="Обычный 3 20 2" xfId="978"/>
    <cellStyle name="Обычный 3 20 2 2" xfId="979"/>
    <cellStyle name="Обычный 3 20 2_2014 Приёмка ПТО август" xfId="980"/>
    <cellStyle name="Обычный 3 20 3" xfId="981"/>
    <cellStyle name="Обычный 3 20 3 2" xfId="982"/>
    <cellStyle name="Обычный 3 20 3_2014 Приёмка ПТО август" xfId="983"/>
    <cellStyle name="Обычный 3 20 4" xfId="984"/>
    <cellStyle name="Обычный 3 20 4 2" xfId="985"/>
    <cellStyle name="Обычный 3 20 4_2014 Приёмка ПТО август" xfId="986"/>
    <cellStyle name="Обычный 3 20 5" xfId="987"/>
    <cellStyle name="Обычный 3 20 5 2" xfId="988"/>
    <cellStyle name="Обычный 3 20 5_2014 Приёмка ПТО август" xfId="989"/>
    <cellStyle name="Обычный 3 20 6" xfId="990"/>
    <cellStyle name="Обычный 3 20 6 2" xfId="991"/>
    <cellStyle name="Обычный 3 20 6_2014 Приёмка ПТО август" xfId="992"/>
    <cellStyle name="Обычный 3 20 7" xfId="993"/>
    <cellStyle name="Обычный 3 20 7 2" xfId="994"/>
    <cellStyle name="Обычный 3 20 7_2014 Приёмка ПТО август" xfId="995"/>
    <cellStyle name="Обычный 3 20_Лист2" xfId="996"/>
    <cellStyle name="Обычный 3 21" xfId="997"/>
    <cellStyle name="Обычный 3 21 2" xfId="998"/>
    <cellStyle name="Обычный 3 21 2 2" xfId="999"/>
    <cellStyle name="Обычный 3 21 2_2014 Приёмка ПТО август" xfId="1000"/>
    <cellStyle name="Обычный 3 21 3" xfId="1001"/>
    <cellStyle name="Обычный 3 21 3 2" xfId="1002"/>
    <cellStyle name="Обычный 3 21 3_2014 Приёмка ПТО август" xfId="1003"/>
    <cellStyle name="Обычный 3 21 4" xfId="1004"/>
    <cellStyle name="Обычный 3 21 4 2" xfId="1005"/>
    <cellStyle name="Обычный 3 21 4_2014 Приёмка ПТО август" xfId="1006"/>
    <cellStyle name="Обычный 3 21 5" xfId="1007"/>
    <cellStyle name="Обычный 3 21 5 2" xfId="1008"/>
    <cellStyle name="Обычный 3 21 5_2014 Приёмка ПТО август" xfId="1009"/>
    <cellStyle name="Обычный 3 21 6" xfId="1010"/>
    <cellStyle name="Обычный 3 21 6 2" xfId="1011"/>
    <cellStyle name="Обычный 3 21 6_2014 Приёмка ПТО август" xfId="1012"/>
    <cellStyle name="Обычный 3 21 7" xfId="1013"/>
    <cellStyle name="Обычный 3 21 7 2" xfId="1014"/>
    <cellStyle name="Обычный 3 21 7_2014 Приёмка ПТО август" xfId="1015"/>
    <cellStyle name="Обычный 3 21_Лист2" xfId="1016"/>
    <cellStyle name="Обычный 3 22" xfId="1017"/>
    <cellStyle name="Обычный 3 22 2" xfId="1018"/>
    <cellStyle name="Обычный 3 22 2 2" xfId="1019"/>
    <cellStyle name="Обычный 3 22 2_2014 Приёмка ПТО август" xfId="1020"/>
    <cellStyle name="Обычный 3 22 3" xfId="1021"/>
    <cellStyle name="Обычный 3 22 3 2" xfId="1022"/>
    <cellStyle name="Обычный 3 22 3_2014 Приёмка ПТО август" xfId="1023"/>
    <cellStyle name="Обычный 3 22 4" xfId="1024"/>
    <cellStyle name="Обычный 3 22 4 2" xfId="1025"/>
    <cellStyle name="Обычный 3 22 4_2014 Приёмка ПТО август" xfId="1026"/>
    <cellStyle name="Обычный 3 22 5" xfId="1027"/>
    <cellStyle name="Обычный 3 22 5 2" xfId="1028"/>
    <cellStyle name="Обычный 3 22 5_2014 Приёмка ПТО август" xfId="1029"/>
    <cellStyle name="Обычный 3 22 6" xfId="1030"/>
    <cellStyle name="Обычный 3 22 6 2" xfId="1031"/>
    <cellStyle name="Обычный 3 22 6_2014 Приёмка ПТО август" xfId="1032"/>
    <cellStyle name="Обычный 3 22 7" xfId="1033"/>
    <cellStyle name="Обычный 3 22 7 2" xfId="1034"/>
    <cellStyle name="Обычный 3 22 7_2014 Приёмка ПТО август" xfId="1035"/>
    <cellStyle name="Обычный 3 22_Лист2" xfId="1036"/>
    <cellStyle name="Обычный 3 23" xfId="1037"/>
    <cellStyle name="Обычный 3 23 2" xfId="1038"/>
    <cellStyle name="Обычный 3 23 2 2" xfId="1039"/>
    <cellStyle name="Обычный 3 23 2_2014 Приёмка ПТО август" xfId="1040"/>
    <cellStyle name="Обычный 3 23 3" xfId="1041"/>
    <cellStyle name="Обычный 3 23 3 2" xfId="1042"/>
    <cellStyle name="Обычный 3 23 3_2014 Приёмка ПТО август" xfId="1043"/>
    <cellStyle name="Обычный 3 23 4" xfId="1044"/>
    <cellStyle name="Обычный 3 23 4 2" xfId="1045"/>
    <cellStyle name="Обычный 3 23 4_2014 Приёмка ПТО август" xfId="1046"/>
    <cellStyle name="Обычный 3 23 5" xfId="1047"/>
    <cellStyle name="Обычный 3 23 5 2" xfId="1048"/>
    <cellStyle name="Обычный 3 23 5_2014 Приёмка ПТО август" xfId="1049"/>
    <cellStyle name="Обычный 3 23 6" xfId="1050"/>
    <cellStyle name="Обычный 3 23 6 2" xfId="1051"/>
    <cellStyle name="Обычный 3 23 6_2014 Приёмка ПТО август" xfId="1052"/>
    <cellStyle name="Обычный 3 23 7" xfId="1053"/>
    <cellStyle name="Обычный 3 23 7 2" xfId="1054"/>
    <cellStyle name="Обычный 3 23 7_2014 Приёмка ПТО август" xfId="1055"/>
    <cellStyle name="Обычный 3 23_Лист2" xfId="1056"/>
    <cellStyle name="Обычный 3 24" xfId="1057"/>
    <cellStyle name="Обычный 3 3" xfId="1058"/>
    <cellStyle name="Обычный 3 3 2" xfId="1059"/>
    <cellStyle name="Обычный 3 3 2 2" xfId="1060"/>
    <cellStyle name="Обычный 3 3 2_2014 Приёмка ПТО август" xfId="1061"/>
    <cellStyle name="Обычный 3 3 3" xfId="1062"/>
    <cellStyle name="Обычный 3 3 3 2" xfId="1063"/>
    <cellStyle name="Обычный 3 3 3_2014 Приёмка ПТО август" xfId="1064"/>
    <cellStyle name="Обычный 3 3 4" xfId="1065"/>
    <cellStyle name="Обычный 3 3 4 2" xfId="1066"/>
    <cellStyle name="Обычный 3 3 4_2014 Приёмка ПТО август" xfId="1067"/>
    <cellStyle name="Обычный 3 3 5" xfId="1068"/>
    <cellStyle name="Обычный 3 3 5 2" xfId="1069"/>
    <cellStyle name="Обычный 3 3 5_2014 Приёмка ПТО август" xfId="1070"/>
    <cellStyle name="Обычный 3 3 6" xfId="1071"/>
    <cellStyle name="Обычный 3 3 6 2" xfId="1072"/>
    <cellStyle name="Обычный 3 3 6_2014 Приёмка ПТО август" xfId="1073"/>
    <cellStyle name="Обычный 3 3 7" xfId="1074"/>
    <cellStyle name="Обычный 3 3 7 2" xfId="1075"/>
    <cellStyle name="Обычный 3 3 7_2014 Приёмка ПТО август" xfId="1076"/>
    <cellStyle name="Обычный 3 3_Лист2" xfId="1077"/>
    <cellStyle name="Обычный 3 4" xfId="1078"/>
    <cellStyle name="Обычный 3 4 2" xfId="1079"/>
    <cellStyle name="Обычный 3 4 2 2" xfId="1080"/>
    <cellStyle name="Обычный 3 4 2_2014 Приёмка ПТО август" xfId="1081"/>
    <cellStyle name="Обычный 3 4 3" xfId="1082"/>
    <cellStyle name="Обычный 3 4 3 2" xfId="1083"/>
    <cellStyle name="Обычный 3 4 3_2014 Приёмка ПТО август" xfId="1084"/>
    <cellStyle name="Обычный 3 4 4" xfId="1085"/>
    <cellStyle name="Обычный 3 4 4 2" xfId="1086"/>
    <cellStyle name="Обычный 3 4 4_2014 Приёмка ПТО август" xfId="1087"/>
    <cellStyle name="Обычный 3 4 5" xfId="1088"/>
    <cellStyle name="Обычный 3 4 5 2" xfId="1089"/>
    <cellStyle name="Обычный 3 4 5_2014 Приёмка ПТО август" xfId="1090"/>
    <cellStyle name="Обычный 3 4 6" xfId="1091"/>
    <cellStyle name="Обычный 3 4 6 2" xfId="1092"/>
    <cellStyle name="Обычный 3 4 6_2014 Приёмка ПТО август" xfId="1093"/>
    <cellStyle name="Обычный 3 4 7" xfId="1094"/>
    <cellStyle name="Обычный 3 4 7 2" xfId="1095"/>
    <cellStyle name="Обычный 3 4 7_2014 Приёмка ПТО август" xfId="1096"/>
    <cellStyle name="Обычный 3 4_Лист2" xfId="1097"/>
    <cellStyle name="Обычный 3 5" xfId="1098"/>
    <cellStyle name="Обычный 3 5 2" xfId="1099"/>
    <cellStyle name="Обычный 3 5 2 2" xfId="1100"/>
    <cellStyle name="Обычный 3 5 2_2014 Приёмка ПТО август" xfId="1101"/>
    <cellStyle name="Обычный 3 5 3" xfId="1102"/>
    <cellStyle name="Обычный 3 5 3 2" xfId="1103"/>
    <cellStyle name="Обычный 3 5 3_2014 Приёмка ПТО август" xfId="1104"/>
    <cellStyle name="Обычный 3 5 4" xfId="1105"/>
    <cellStyle name="Обычный 3 5 4 2" xfId="1106"/>
    <cellStyle name="Обычный 3 5 4_2014 Приёмка ПТО август" xfId="1107"/>
    <cellStyle name="Обычный 3 5 5" xfId="1108"/>
    <cellStyle name="Обычный 3 5 5 2" xfId="1109"/>
    <cellStyle name="Обычный 3 5 5_2014 Приёмка ПТО август" xfId="1110"/>
    <cellStyle name="Обычный 3 5 6" xfId="1111"/>
    <cellStyle name="Обычный 3 5 6 2" xfId="1112"/>
    <cellStyle name="Обычный 3 5 6_2014 Приёмка ПТО август" xfId="1113"/>
    <cellStyle name="Обычный 3 5 7" xfId="1114"/>
    <cellStyle name="Обычный 3 5 7 2" xfId="1115"/>
    <cellStyle name="Обычный 3 5 7_2014 Приёмка ПТО август" xfId="1116"/>
    <cellStyle name="Обычный 3 5_Лист2" xfId="1117"/>
    <cellStyle name="Обычный 3 6" xfId="1118"/>
    <cellStyle name="Обычный 3 6 2" xfId="1119"/>
    <cellStyle name="Обычный 3 6 2 2" xfId="1120"/>
    <cellStyle name="Обычный 3 6 2_2014 Приёмка ПТО август" xfId="1121"/>
    <cellStyle name="Обычный 3 6 3" xfId="1122"/>
    <cellStyle name="Обычный 3 6 3 2" xfId="1123"/>
    <cellStyle name="Обычный 3 6 3_2014 Приёмка ПТО август" xfId="1124"/>
    <cellStyle name="Обычный 3 6 4" xfId="1125"/>
    <cellStyle name="Обычный 3 6 4 2" xfId="1126"/>
    <cellStyle name="Обычный 3 6 4_2014 Приёмка ПТО август" xfId="1127"/>
    <cellStyle name="Обычный 3 6 5" xfId="1128"/>
    <cellStyle name="Обычный 3 6 5 2" xfId="1129"/>
    <cellStyle name="Обычный 3 6 5_2014 Приёмка ПТО август" xfId="1130"/>
    <cellStyle name="Обычный 3 6 6" xfId="1131"/>
    <cellStyle name="Обычный 3 6 6 2" xfId="1132"/>
    <cellStyle name="Обычный 3 6 6_2014 Приёмка ПТО август" xfId="1133"/>
    <cellStyle name="Обычный 3 6 7" xfId="1134"/>
    <cellStyle name="Обычный 3 6 7 2" xfId="1135"/>
    <cellStyle name="Обычный 3 6 7_2014 Приёмка ПТО август" xfId="1136"/>
    <cellStyle name="Обычный 3 6_Лист2" xfId="1137"/>
    <cellStyle name="Обычный 3 7" xfId="1138"/>
    <cellStyle name="Обычный 3 7 2" xfId="1139"/>
    <cellStyle name="Обычный 3 7 2 2" xfId="1140"/>
    <cellStyle name="Обычный 3 7 2_2014 Приёмка ПТО август" xfId="1141"/>
    <cellStyle name="Обычный 3 7 3" xfId="1142"/>
    <cellStyle name="Обычный 3 7 3 2" xfId="1143"/>
    <cellStyle name="Обычный 3 7 3_2014 Приёмка ПТО август" xfId="1144"/>
    <cellStyle name="Обычный 3 7 4" xfId="1145"/>
    <cellStyle name="Обычный 3 7 4 2" xfId="1146"/>
    <cellStyle name="Обычный 3 7 4_2014 Приёмка ПТО август" xfId="1147"/>
    <cellStyle name="Обычный 3 7 5" xfId="1148"/>
    <cellStyle name="Обычный 3 7 5 2" xfId="1149"/>
    <cellStyle name="Обычный 3 7 5_2014 Приёмка ПТО август" xfId="1150"/>
    <cellStyle name="Обычный 3 7 6" xfId="1151"/>
    <cellStyle name="Обычный 3 7 6 2" xfId="1152"/>
    <cellStyle name="Обычный 3 7 6_2014 Приёмка ПТО август" xfId="1153"/>
    <cellStyle name="Обычный 3 7 7" xfId="1154"/>
    <cellStyle name="Обычный 3 7 7 2" xfId="1155"/>
    <cellStyle name="Обычный 3 7 7_2014 Приёмка ПТО август" xfId="1156"/>
    <cellStyle name="Обычный 3 7_Лист2" xfId="1157"/>
    <cellStyle name="Обычный 3 8" xfId="1158"/>
    <cellStyle name="Обычный 3 8 2" xfId="1159"/>
    <cellStyle name="Обычный 3 8 2 2" xfId="1160"/>
    <cellStyle name="Обычный 3 8 2_2014 Приёмка ПТО август" xfId="1161"/>
    <cellStyle name="Обычный 3 8 3" xfId="1162"/>
    <cellStyle name="Обычный 3 8 3 2" xfId="1163"/>
    <cellStyle name="Обычный 3 8 3_2014 Приёмка ПТО август" xfId="1164"/>
    <cellStyle name="Обычный 3 8 4" xfId="1165"/>
    <cellStyle name="Обычный 3 8 4 2" xfId="1166"/>
    <cellStyle name="Обычный 3 8 4_2014 Приёмка ПТО август" xfId="1167"/>
    <cellStyle name="Обычный 3 8 5" xfId="1168"/>
    <cellStyle name="Обычный 3 8 5 2" xfId="1169"/>
    <cellStyle name="Обычный 3 8 5_2014 Приёмка ПТО август" xfId="1170"/>
    <cellStyle name="Обычный 3 8 6" xfId="1171"/>
    <cellStyle name="Обычный 3 8 6 2" xfId="1172"/>
    <cellStyle name="Обычный 3 8 6_2014 Приёмка ПТО август" xfId="1173"/>
    <cellStyle name="Обычный 3 8 7" xfId="1174"/>
    <cellStyle name="Обычный 3 8 7 2" xfId="1175"/>
    <cellStyle name="Обычный 3 8 7_2014 Приёмка ПТО август" xfId="1176"/>
    <cellStyle name="Обычный 3 8_Лист2" xfId="1177"/>
    <cellStyle name="Обычный 3 9" xfId="1178"/>
    <cellStyle name="Обычный 3 9 2" xfId="1179"/>
    <cellStyle name="Обычный 3 9 2 2" xfId="1180"/>
    <cellStyle name="Обычный 3 9 2_2014 Приёмка ПТО август" xfId="1181"/>
    <cellStyle name="Обычный 3 9 3" xfId="1182"/>
    <cellStyle name="Обычный 3 9 3 2" xfId="1183"/>
    <cellStyle name="Обычный 3 9 3_2014 Приёмка ПТО август" xfId="1184"/>
    <cellStyle name="Обычный 3 9 4" xfId="1185"/>
    <cellStyle name="Обычный 3 9 4 2" xfId="1186"/>
    <cellStyle name="Обычный 3 9 4_2014 Приёмка ПТО август" xfId="1187"/>
    <cellStyle name="Обычный 3 9 5" xfId="1188"/>
    <cellStyle name="Обычный 3 9 5 2" xfId="1189"/>
    <cellStyle name="Обычный 3 9 5_2014 Приёмка ПТО август" xfId="1190"/>
    <cellStyle name="Обычный 3 9 6" xfId="1191"/>
    <cellStyle name="Обычный 3 9 6 2" xfId="1192"/>
    <cellStyle name="Обычный 3 9 6_2014 Приёмка ПТО август" xfId="1193"/>
    <cellStyle name="Обычный 3 9 7" xfId="1194"/>
    <cellStyle name="Обычный 3 9 7 2" xfId="1195"/>
    <cellStyle name="Обычный 3 9 7_2014 Приёмка ПТО август" xfId="1196"/>
    <cellStyle name="Обычный 3 9_Лист2" xfId="1197"/>
    <cellStyle name="Обычный 3_13.11.2009г.Перераспред.субсидий" xfId="1198"/>
    <cellStyle name="Обычный 30" xfId="1199"/>
    <cellStyle name="Обычный 30 2" xfId="1200"/>
    <cellStyle name="Обычный 30_2014 Приёмка ПТО август" xfId="1201"/>
    <cellStyle name="Обычный 31" xfId="1202"/>
    <cellStyle name="Обычный 31 2" xfId="1203"/>
    <cellStyle name="Обычный 31_2014 Приёмка ПТО август" xfId="1204"/>
    <cellStyle name="Обычный 32" xfId="1205"/>
    <cellStyle name="Обычный 32 2" xfId="1206"/>
    <cellStyle name="Обычный 32_2014 Приёмка ПТО август" xfId="1207"/>
    <cellStyle name="Обычный 33" xfId="1208"/>
    <cellStyle name="Обычный 33 2" xfId="1209"/>
    <cellStyle name="Обычный 33_2014 Приёмка ПТО август" xfId="1210"/>
    <cellStyle name="Обычный 34" xfId="1211"/>
    <cellStyle name="Обычный 34 2" xfId="1212"/>
    <cellStyle name="Обычный 34_2014 Приёмка ПТО август" xfId="1213"/>
    <cellStyle name="Обычный 35" xfId="1214"/>
    <cellStyle name="Обычный 35 2" xfId="1215"/>
    <cellStyle name="Обычный 35_2014 Приёмка ПТО август" xfId="1216"/>
    <cellStyle name="Обычный 36" xfId="1217"/>
    <cellStyle name="Обычный 36 2" xfId="1218"/>
    <cellStyle name="Обычный 36_2014 Приёмка ПТО август" xfId="1219"/>
    <cellStyle name="Обычный 37" xfId="1220"/>
    <cellStyle name="Обычный 37 2" xfId="1221"/>
    <cellStyle name="Обычный 37_2014 Приёмка ПТО август" xfId="1222"/>
    <cellStyle name="Обычный 38" xfId="1223"/>
    <cellStyle name="Обычный 38 2" xfId="1224"/>
    <cellStyle name="Обычный 38_2014 Приёмка ПТО август" xfId="1225"/>
    <cellStyle name="Обычный 39" xfId="1226"/>
    <cellStyle name="Обычный 39 2" xfId="1227"/>
    <cellStyle name="Обычный 39_2014 Приёмка ПТО август" xfId="1228"/>
    <cellStyle name="Обычный 4" xfId="1229"/>
    <cellStyle name="Обычный 4 2" xfId="1230"/>
    <cellStyle name="Обычный 4 2 2" xfId="1231"/>
    <cellStyle name="Обычный 4 2 3" xfId="1232"/>
    <cellStyle name="Обычный 4 2 4" xfId="1233"/>
    <cellStyle name="Обычный 4 2 5" xfId="1234"/>
    <cellStyle name="Обычный 4 3" xfId="1235"/>
    <cellStyle name="Обычный 4 4" xfId="1236"/>
    <cellStyle name="Обычный 4 5" xfId="1237"/>
    <cellStyle name="Обычный 4_2014 Приёмка ПТО август" xfId="1238"/>
    <cellStyle name="Обычный 40" xfId="1239"/>
    <cellStyle name="Обычный 40 2" xfId="1240"/>
    <cellStyle name="Обычный 40_2014 Приёмка ПТО август" xfId="1241"/>
    <cellStyle name="Обычный 41" xfId="1242"/>
    <cellStyle name="Обычный 41 2" xfId="1243"/>
    <cellStyle name="Обычный 41_2014 Приёмка ПТО август" xfId="1244"/>
    <cellStyle name="Обычный 42" xfId="1245"/>
    <cellStyle name="Обычный 42 2" xfId="1246"/>
    <cellStyle name="Обычный 42_2014 Приёмка ПТО август" xfId="1247"/>
    <cellStyle name="Обычный 43" xfId="1248"/>
    <cellStyle name="Обычный 43 2" xfId="1249"/>
    <cellStyle name="Обычный 43_2014 Приёмка ПТО август" xfId="1250"/>
    <cellStyle name="Обычный 44" xfId="1251"/>
    <cellStyle name="Обычный 44 2" xfId="1252"/>
    <cellStyle name="Обычный 44_2014 Приёмка ПТО август" xfId="1253"/>
    <cellStyle name="Обычный 45" xfId="1254"/>
    <cellStyle name="Обычный 45 2" xfId="1255"/>
    <cellStyle name="Обычный 45_2014 Приёмка ПТО август" xfId="1256"/>
    <cellStyle name="Обычный 46" xfId="1257"/>
    <cellStyle name="Обычный 46 2" xfId="1258"/>
    <cellStyle name="Обычный 46_2014 Приёмка ПТО август" xfId="1259"/>
    <cellStyle name="Обычный 47" xfId="1260"/>
    <cellStyle name="Обычный 47 2" xfId="1261"/>
    <cellStyle name="Обычный 47_2014 Приёмка ПТО август" xfId="1262"/>
    <cellStyle name="Обычный 48" xfId="1263"/>
    <cellStyle name="Обычный 48 2" xfId="1264"/>
    <cellStyle name="Обычный 48_2014 Приёмка ПТО август" xfId="1265"/>
    <cellStyle name="Обычный 49" xfId="1266"/>
    <cellStyle name="Обычный 49 2" xfId="1267"/>
    <cellStyle name="Обычный 49 2 2" xfId="1268"/>
    <cellStyle name="Обычный 49 2_2014 Приёмка ПТО август" xfId="1269"/>
    <cellStyle name="Обычный 49 3" xfId="1270"/>
    <cellStyle name="Обычный 49 3 2" xfId="1271"/>
    <cellStyle name="Обычный 49 3_2014 Приёмка ПТО август" xfId="1272"/>
    <cellStyle name="Обычный 49 4" xfId="1273"/>
    <cellStyle name="Обычный 49 4 2" xfId="1274"/>
    <cellStyle name="Обычный 49 4_2014 Приёмка ПТО август" xfId="1275"/>
    <cellStyle name="Обычный 49 5" xfId="1276"/>
    <cellStyle name="Обычный 49 5 2" xfId="1277"/>
    <cellStyle name="Обычный 49 5_2014 Приёмка ПТО август" xfId="1278"/>
    <cellStyle name="Обычный 49 6" xfId="1279"/>
    <cellStyle name="Обычный 49 6 2" xfId="1280"/>
    <cellStyle name="Обычный 49 6_2014 Приёмка ПТО август" xfId="1281"/>
    <cellStyle name="Обычный 49 7" xfId="1282"/>
    <cellStyle name="Обычный 49 7 2" xfId="1283"/>
    <cellStyle name="Обычный 49 7_2014 Приёмка ПТО август" xfId="1284"/>
    <cellStyle name="Обычный 49_2014 Приёмка ПТО август" xfId="1285"/>
    <cellStyle name="Обычный 5" xfId="1286"/>
    <cellStyle name="Обычный 5 2" xfId="1287"/>
    <cellStyle name="Обычный 5 2 2" xfId="1288"/>
    <cellStyle name="Обычный 5 2 3" xfId="1289"/>
    <cellStyle name="Обычный 5 2 4" xfId="1290"/>
    <cellStyle name="Обычный 5 3" xfId="1291"/>
    <cellStyle name="Обычный 5 4" xfId="1292"/>
    <cellStyle name="Обычный 5_2014 Приёмка ПТО август" xfId="1293"/>
    <cellStyle name="Обычный 50" xfId="1294"/>
    <cellStyle name="Обычный 50 2" xfId="1295"/>
    <cellStyle name="Обычный 50_2014 Приёмка ПТО август" xfId="1296"/>
    <cellStyle name="Обычный 51" xfId="1297"/>
    <cellStyle name="Обычный 52" xfId="1298"/>
    <cellStyle name="Обычный 53" xfId="1299"/>
    <cellStyle name="Обычный 54" xfId="1300"/>
    <cellStyle name="Обычный 55" xfId="1301"/>
    <cellStyle name="Обычный 56" xfId="1302"/>
    <cellStyle name="Обычный 57" xfId="1303"/>
    <cellStyle name="Обычный 58" xfId="1304"/>
    <cellStyle name="Обычный 59" xfId="1305"/>
    <cellStyle name="Обычный 6" xfId="1306"/>
    <cellStyle name="Обычный 6 2" xfId="1307"/>
    <cellStyle name="Обычный 6 3" xfId="1308"/>
    <cellStyle name="Обычный 6_2014 Приёмка ПТО август" xfId="1309"/>
    <cellStyle name="Обычный 60" xfId="1310"/>
    <cellStyle name="Обычный 61" xfId="1311"/>
    <cellStyle name="Обычный 62" xfId="1312"/>
    <cellStyle name="Обычный 63" xfId="1313"/>
    <cellStyle name="Обычный 64" xfId="1314"/>
    <cellStyle name="Обычный 7" xfId="1315"/>
    <cellStyle name="Обычный 7 2" xfId="1316"/>
    <cellStyle name="Обычный 7 3" xfId="1317"/>
    <cellStyle name="Обычный 7_2014 Приёмка ПТО август" xfId="1318"/>
    <cellStyle name="Обычный 76" xfId="1319"/>
    <cellStyle name="Обычный 8" xfId="1320"/>
    <cellStyle name="Обычный 8 2" xfId="1321"/>
    <cellStyle name="Обычный 8_2014 Приёмка ПТО август" xfId="1322"/>
    <cellStyle name="Обычный 9" xfId="1323"/>
    <cellStyle name="Обычный 9 2" xfId="1324"/>
    <cellStyle name="Обычный 9_2014 Приёмка ПТО август" xfId="1325"/>
    <cellStyle name="Плохой 2" xfId="1326"/>
    <cellStyle name="Плохой 2 2" xfId="1327"/>
    <cellStyle name="Плохой 2 3" xfId="1328"/>
    <cellStyle name="Плохой 2 4" xfId="1329"/>
    <cellStyle name="Плохой 2 5" xfId="1330"/>
    <cellStyle name="Плохой 2 6" xfId="1331"/>
    <cellStyle name="Плохой 3" xfId="1332"/>
    <cellStyle name="Плохой 4" xfId="1333"/>
    <cellStyle name="Плохой 5" xfId="1334"/>
    <cellStyle name="Плохой 6" xfId="1335"/>
    <cellStyle name="Плохой 7" xfId="1336"/>
    <cellStyle name="Пояснение 2" xfId="1337"/>
    <cellStyle name="Пояснение 2 2" xfId="1338"/>
    <cellStyle name="Пояснение 2 3" xfId="1339"/>
    <cellStyle name="Пояснение 2 4" xfId="1340"/>
    <cellStyle name="Пояснение 2 5" xfId="1341"/>
    <cellStyle name="Пояснение 2 6" xfId="1342"/>
    <cellStyle name="Пояснение 3" xfId="1343"/>
    <cellStyle name="Пояснение 4" xfId="1344"/>
    <cellStyle name="Пояснение 5" xfId="1345"/>
    <cellStyle name="Пояснение 6" xfId="1346"/>
    <cellStyle name="Пояснение 7" xfId="1347"/>
    <cellStyle name="Примечание 2" xfId="1348"/>
    <cellStyle name="Примечание 2 10" xfId="1349"/>
    <cellStyle name="Примечание 2 10 2" xfId="1350"/>
    <cellStyle name="Примечание 2 11" xfId="1351"/>
    <cellStyle name="Примечание 2 11 2" xfId="1352"/>
    <cellStyle name="Примечание 2 2" xfId="1353"/>
    <cellStyle name="Примечание 2 2 2" xfId="1354"/>
    <cellStyle name="Примечание 2 2 2 2" xfId="1355"/>
    <cellStyle name="Примечание 2 2 3" xfId="1356"/>
    <cellStyle name="Примечание 2 2 3 2" xfId="1357"/>
    <cellStyle name="Примечание 2 2 4" xfId="1358"/>
    <cellStyle name="Примечание 2 2 4 2" xfId="1359"/>
    <cellStyle name="Примечание 2 2 5" xfId="1360"/>
    <cellStyle name="Примечание 2 2 5 2" xfId="1361"/>
    <cellStyle name="Примечание 2 2 6" xfId="1362"/>
    <cellStyle name="Примечание 2 2 6 2" xfId="1363"/>
    <cellStyle name="Примечание 2 2 7" xfId="1364"/>
    <cellStyle name="Примечание 2 2 7 2" xfId="1365"/>
    <cellStyle name="Примечание 2 2_13.11.2009г.Перераспред.субсидий" xfId="1366"/>
    <cellStyle name="Примечание 2 3" xfId="1367"/>
    <cellStyle name="Примечание 2 3 2" xfId="1368"/>
    <cellStyle name="Примечание 2 3 2 2" xfId="1369"/>
    <cellStyle name="Примечание 2 3 3" xfId="1370"/>
    <cellStyle name="Примечание 2 3 3 2" xfId="1371"/>
    <cellStyle name="Примечание 2 3 4" xfId="1372"/>
    <cellStyle name="Примечание 2 3 4 2" xfId="1373"/>
    <cellStyle name="Примечание 2 3 5" xfId="1374"/>
    <cellStyle name="Примечание 2 3 5 2" xfId="1375"/>
    <cellStyle name="Примечание 2 3 6" xfId="1376"/>
    <cellStyle name="Примечание 2 3 6 2" xfId="1377"/>
    <cellStyle name="Примечание 2 3 7" xfId="1378"/>
    <cellStyle name="Примечание 2 3 7 2" xfId="1379"/>
    <cellStyle name="Примечание 2 3_13.11.2009г.Перераспред.субсидий" xfId="1380"/>
    <cellStyle name="Примечание 2 4" xfId="1381"/>
    <cellStyle name="Примечание 2 4 2" xfId="1382"/>
    <cellStyle name="Примечание 2 5" xfId="1383"/>
    <cellStyle name="Примечание 2 5 2" xfId="1384"/>
    <cellStyle name="Примечание 2 6" xfId="1385"/>
    <cellStyle name="Примечание 2 6 2" xfId="1386"/>
    <cellStyle name="Примечание 2 7" xfId="1387"/>
    <cellStyle name="Примечание 2 7 2" xfId="1388"/>
    <cellStyle name="Примечание 2 8" xfId="1389"/>
    <cellStyle name="Примечание 2 8 2" xfId="1390"/>
    <cellStyle name="Примечание 2 9" xfId="1391"/>
    <cellStyle name="Примечание 2 9 2" xfId="1392"/>
    <cellStyle name="Примечание 2_13.11.2009г.Перераспред.субсидий" xfId="1393"/>
    <cellStyle name="Примечание 3" xfId="1394"/>
    <cellStyle name="Примечание 3 2" xfId="1395"/>
    <cellStyle name="Примечание 3 2 2" xfId="1396"/>
    <cellStyle name="Примечание 3 3" xfId="1397"/>
    <cellStyle name="Примечание 3 3 2" xfId="1398"/>
    <cellStyle name="Примечание 3 4" xfId="1399"/>
    <cellStyle name="Примечание 3 4 2" xfId="1400"/>
    <cellStyle name="Примечание 3 5" xfId="1401"/>
    <cellStyle name="Примечание 3 5 2" xfId="1402"/>
    <cellStyle name="Примечание 3 6" xfId="1403"/>
    <cellStyle name="Примечание 3 6 2" xfId="1404"/>
    <cellStyle name="Примечание 3 7" xfId="1405"/>
    <cellStyle name="Примечание 3 7 2" xfId="1406"/>
    <cellStyle name="Примечание 3_13.11.2009г.Перераспред.субсидий" xfId="1407"/>
    <cellStyle name="Примечание 4" xfId="1408"/>
    <cellStyle name="Примечание 4 2" xfId="1409"/>
    <cellStyle name="Примечание 5" xfId="1410"/>
    <cellStyle name="Примечание 5 2" xfId="1411"/>
    <cellStyle name="Примечание 6" xfId="1412"/>
    <cellStyle name="Примечание 6 2" xfId="1413"/>
    <cellStyle name="Примечание 7" xfId="1414"/>
    <cellStyle name="Процентный 2" xfId="1415"/>
    <cellStyle name="Процентный 2 2" xfId="1416"/>
    <cellStyle name="Процентный 2 2 2" xfId="1417"/>
    <cellStyle name="Процентный 2 3" xfId="1418"/>
    <cellStyle name="Процентный 2 4" xfId="1419"/>
    <cellStyle name="Процентный 3" xfId="1420"/>
    <cellStyle name="Процентный 3 2" xfId="1421"/>
    <cellStyle name="Процентный 4" xfId="1422"/>
    <cellStyle name="Связанная ячейка 2" xfId="1423"/>
    <cellStyle name="Связанная ячейка 2 2" xfId="1424"/>
    <cellStyle name="Связанная ячейка 2 3" xfId="1425"/>
    <cellStyle name="Связанная ячейка 2 4" xfId="1426"/>
    <cellStyle name="Связанная ячейка 2 5" xfId="1427"/>
    <cellStyle name="Связанная ячейка 2 6" xfId="1428"/>
    <cellStyle name="Связанная ячейка 2_13.11.2009г.Перераспред.субсидий" xfId="1429"/>
    <cellStyle name="Связанная ячейка 3" xfId="1430"/>
    <cellStyle name="Связанная ячейка 4" xfId="1431"/>
    <cellStyle name="Связанная ячейка 5" xfId="1432"/>
    <cellStyle name="Связанная ячейка 6" xfId="1433"/>
    <cellStyle name="Связанная ячейка 7" xfId="1434"/>
    <cellStyle name="Стиль 1" xfId="1435"/>
    <cellStyle name="Текст предупреждения 2" xfId="1436"/>
    <cellStyle name="Текст предупреждения 2 2" xfId="1437"/>
    <cellStyle name="Текст предупреждения 2 3" xfId="1438"/>
    <cellStyle name="Текст предупреждения 2 4" xfId="1439"/>
    <cellStyle name="Текст предупреждения 2 5" xfId="1440"/>
    <cellStyle name="Текст предупреждения 2 6" xfId="1441"/>
    <cellStyle name="Текст предупреждения 3" xfId="1442"/>
    <cellStyle name="Текст предупреждения 4" xfId="1443"/>
    <cellStyle name="Текст предупреждения 5" xfId="1444"/>
    <cellStyle name="Текст предупреждения 6" xfId="1445"/>
    <cellStyle name="Текст предупреждения 7" xfId="1446"/>
    <cellStyle name="Финансовый" xfId="2" builtinId="3"/>
    <cellStyle name="Финансовый 2" xfId="5"/>
    <cellStyle name="Финансовый 2 10" xfId="1447"/>
    <cellStyle name="Финансовый 2 10 2" xfId="1448"/>
    <cellStyle name="Финансовый 2 10 2 2" xfId="1449"/>
    <cellStyle name="Финансовый 2 10 2 3" xfId="1450"/>
    <cellStyle name="Финансовый 2 10 3" xfId="1451"/>
    <cellStyle name="Финансовый 2 10 3 2" xfId="1452"/>
    <cellStyle name="Финансовый 2 10 3 3" xfId="1453"/>
    <cellStyle name="Финансовый 2 10 4" xfId="1454"/>
    <cellStyle name="Финансовый 2 10 4 2" xfId="1455"/>
    <cellStyle name="Финансовый 2 10 4 3" xfId="1456"/>
    <cellStyle name="Финансовый 2 10 5" xfId="1457"/>
    <cellStyle name="Финансовый 2 10 6" xfId="1458"/>
    <cellStyle name="Финансовый 2 11" xfId="1459"/>
    <cellStyle name="Финансовый 2 12" xfId="1460"/>
    <cellStyle name="Финансовый 2 2" xfId="1461"/>
    <cellStyle name="Финансовый 2 2 10" xfId="1462"/>
    <cellStyle name="Финансовый 2 2 11" xfId="1463"/>
    <cellStyle name="Финансовый 2 2 12" xfId="1464"/>
    <cellStyle name="Финансовый 2 2 2" xfId="1465"/>
    <cellStyle name="Финансовый 2 2 2 2" xfId="1466"/>
    <cellStyle name="Финансовый 2 2 2 2 2" xfId="1467"/>
    <cellStyle name="Финансовый 2 2 2 2 2 2" xfId="1468"/>
    <cellStyle name="Финансовый 2 2 2 2 2 2 2" xfId="1469"/>
    <cellStyle name="Финансовый 2 2 2 2 2 2 3" xfId="1470"/>
    <cellStyle name="Финансовый 2 2 2 2 2 3" xfId="1471"/>
    <cellStyle name="Финансовый 2 2 2 2 2 3 2" xfId="1472"/>
    <cellStyle name="Финансовый 2 2 2 2 2 3 3" xfId="1473"/>
    <cellStyle name="Финансовый 2 2 2 2 2 4" xfId="1474"/>
    <cellStyle name="Финансовый 2 2 2 2 2 4 2" xfId="1475"/>
    <cellStyle name="Финансовый 2 2 2 2 2 4 3" xfId="1476"/>
    <cellStyle name="Финансовый 2 2 2 2 2 5" xfId="1477"/>
    <cellStyle name="Финансовый 2 2 2 2 2 6" xfId="1478"/>
    <cellStyle name="Финансовый 2 2 2 3" xfId="1479"/>
    <cellStyle name="Финансовый 2 2 2 4" xfId="1480"/>
    <cellStyle name="Финансовый 2 2 2 4 2" xfId="1481"/>
    <cellStyle name="Финансовый 2 2 2 4 3" xfId="1482"/>
    <cellStyle name="Финансовый 2 2 2 5" xfId="1483"/>
    <cellStyle name="Финансовый 2 2 2 5 2" xfId="1484"/>
    <cellStyle name="Финансовый 2 2 2 5 3" xfId="1485"/>
    <cellStyle name="Финансовый 2 2 2 6" xfId="1486"/>
    <cellStyle name="Финансовый 2 2 2 6 2" xfId="1487"/>
    <cellStyle name="Финансовый 2 2 2 6 3" xfId="1488"/>
    <cellStyle name="Финансовый 2 2 2 7" xfId="1489"/>
    <cellStyle name="Финансовый 2 2 2 8" xfId="1490"/>
    <cellStyle name="Финансовый 2 2 3" xfId="1491"/>
    <cellStyle name="Финансовый 2 2 3 2" xfId="1492"/>
    <cellStyle name="Финансовый 2 2 3 2 2" xfId="1493"/>
    <cellStyle name="Финансовый 2 2 3 2 2 2" xfId="1494"/>
    <cellStyle name="Финансовый 2 2 3 2 2 2 2" xfId="1495"/>
    <cellStyle name="Финансовый 2 2 3 2 2 2 3" xfId="1496"/>
    <cellStyle name="Финансовый 2 2 3 2 2 3" xfId="1497"/>
    <cellStyle name="Финансовый 2 2 3 2 2 3 2" xfId="1498"/>
    <cellStyle name="Финансовый 2 2 3 2 2 3 3" xfId="1499"/>
    <cellStyle name="Финансовый 2 2 3 2 2 4" xfId="1500"/>
    <cellStyle name="Финансовый 2 2 3 2 2 4 2" xfId="1501"/>
    <cellStyle name="Финансовый 2 2 3 2 2 4 3" xfId="1502"/>
    <cellStyle name="Финансовый 2 2 3 2 2 5" xfId="1503"/>
    <cellStyle name="Финансовый 2 2 3 2 2 6" xfId="1504"/>
    <cellStyle name="Финансовый 2 2 3 3" xfId="1505"/>
    <cellStyle name="Финансовый 2 2 3 3 2" xfId="1506"/>
    <cellStyle name="Финансовый 2 2 3 3 3" xfId="1507"/>
    <cellStyle name="Финансовый 2 2 3 4" xfId="1508"/>
    <cellStyle name="Финансовый 2 2 3 4 2" xfId="1509"/>
    <cellStyle name="Финансовый 2 2 3 4 3" xfId="1510"/>
    <cellStyle name="Финансовый 2 2 3 5" xfId="1511"/>
    <cellStyle name="Финансовый 2 2 3 5 2" xfId="1512"/>
    <cellStyle name="Финансовый 2 2 3 5 3" xfId="1513"/>
    <cellStyle name="Финансовый 2 2 3 6" xfId="1514"/>
    <cellStyle name="Финансовый 2 2 3 7" xfId="1515"/>
    <cellStyle name="Финансовый 2 2 4" xfId="1516"/>
    <cellStyle name="Финансовый 2 2 4 2" xfId="1517"/>
    <cellStyle name="Финансовый 2 2 4 2 2" xfId="1518"/>
    <cellStyle name="Финансовый 2 2 4 2 2 2" xfId="1519"/>
    <cellStyle name="Финансовый 2 2 4 2 2 2 2" xfId="1520"/>
    <cellStyle name="Финансовый 2 2 4 2 2 2 3" xfId="1521"/>
    <cellStyle name="Финансовый 2 2 4 2 2 3" xfId="1522"/>
    <cellStyle name="Финансовый 2 2 4 2 2 3 2" xfId="1523"/>
    <cellStyle name="Финансовый 2 2 4 2 2 3 3" xfId="1524"/>
    <cellStyle name="Финансовый 2 2 4 2 2 4" xfId="1525"/>
    <cellStyle name="Финансовый 2 2 4 2 2 4 2" xfId="1526"/>
    <cellStyle name="Финансовый 2 2 4 2 2 4 3" xfId="1527"/>
    <cellStyle name="Финансовый 2 2 4 2 2 5" xfId="1528"/>
    <cellStyle name="Финансовый 2 2 4 2 2 6" xfId="1529"/>
    <cellStyle name="Финансовый 2 2 4 3" xfId="1530"/>
    <cellStyle name="Финансовый 2 2 4 3 2" xfId="1531"/>
    <cellStyle name="Финансовый 2 2 4 3 3" xfId="1532"/>
    <cellStyle name="Финансовый 2 2 4 4" xfId="1533"/>
    <cellStyle name="Финансовый 2 2 4 4 2" xfId="1534"/>
    <cellStyle name="Финансовый 2 2 4 4 3" xfId="1535"/>
    <cellStyle name="Финансовый 2 2 4 5" xfId="1536"/>
    <cellStyle name="Финансовый 2 2 4 5 2" xfId="1537"/>
    <cellStyle name="Финансовый 2 2 4 5 3" xfId="1538"/>
    <cellStyle name="Финансовый 2 2 4 6" xfId="1539"/>
    <cellStyle name="Финансовый 2 2 4 7" xfId="1540"/>
    <cellStyle name="Финансовый 2 2 5" xfId="1541"/>
    <cellStyle name="Финансовый 2 2 5 2" xfId="1542"/>
    <cellStyle name="Финансовый 2 2 5 2 2" xfId="1543"/>
    <cellStyle name="Финансовый 2 2 5 2 2 2" xfId="1544"/>
    <cellStyle name="Финансовый 2 2 5 2 2 3" xfId="1545"/>
    <cellStyle name="Финансовый 2 2 5 2 3" xfId="1546"/>
    <cellStyle name="Финансовый 2 2 5 2 3 2" xfId="1547"/>
    <cellStyle name="Финансовый 2 2 5 2 3 3" xfId="1548"/>
    <cellStyle name="Финансовый 2 2 5 2 4" xfId="1549"/>
    <cellStyle name="Финансовый 2 2 5 2 4 2" xfId="1550"/>
    <cellStyle name="Финансовый 2 2 5 2 4 3" xfId="1551"/>
    <cellStyle name="Финансовый 2 2 5 2 5" xfId="1552"/>
    <cellStyle name="Финансовый 2 2 5 2 6" xfId="1553"/>
    <cellStyle name="Финансовый 2 2 6" xfId="1554"/>
    <cellStyle name="Финансовый 2 2 6 2" xfId="1555"/>
    <cellStyle name="Финансовый 2 2 6 2 2" xfId="1556"/>
    <cellStyle name="Финансовый 2 2 6 2 3" xfId="1557"/>
    <cellStyle name="Финансовый 2 2 6 3" xfId="1558"/>
    <cellStyle name="Финансовый 2 2 6 3 2" xfId="1559"/>
    <cellStyle name="Финансовый 2 2 6 3 3" xfId="1560"/>
    <cellStyle name="Финансовый 2 2 6 4" xfId="1561"/>
    <cellStyle name="Финансовый 2 2 6 4 2" xfId="1562"/>
    <cellStyle name="Финансовый 2 2 6 4 3" xfId="1563"/>
    <cellStyle name="Финансовый 2 2 6 5" xfId="1564"/>
    <cellStyle name="Финансовый 2 2 6 6" xfId="1565"/>
    <cellStyle name="Финансовый 2 2 7" xfId="1566"/>
    <cellStyle name="Финансовый 2 2 7 2" xfId="1567"/>
    <cellStyle name="Финансовый 2 2 7 3" xfId="1568"/>
    <cellStyle name="Финансовый 2 2 8" xfId="1569"/>
    <cellStyle name="Финансовый 2 2 8 2" xfId="1570"/>
    <cellStyle name="Финансовый 2 2 8 3" xfId="1571"/>
    <cellStyle name="Финансовый 2 2 9" xfId="1572"/>
    <cellStyle name="Финансовый 2 2 9 2" xfId="1573"/>
    <cellStyle name="Финансовый 2 2 9 3" xfId="1574"/>
    <cellStyle name="Финансовый 2 3" xfId="1575"/>
    <cellStyle name="Финансовый 2 3 2" xfId="1576"/>
    <cellStyle name="Финансовый 2 3 2 2" xfId="1577"/>
    <cellStyle name="Финансовый 2 3 2 2 2" xfId="1578"/>
    <cellStyle name="Финансовый 2 3 2 2 2 2" xfId="1579"/>
    <cellStyle name="Финансовый 2 3 2 2 2 3" xfId="1580"/>
    <cellStyle name="Финансовый 2 3 2 2 3" xfId="1581"/>
    <cellStyle name="Финансовый 2 3 2 2 3 2" xfId="1582"/>
    <cellStyle name="Финансовый 2 3 2 2 3 3" xfId="1583"/>
    <cellStyle name="Финансовый 2 3 2 2 4" xfId="1584"/>
    <cellStyle name="Финансовый 2 3 2 2 4 2" xfId="1585"/>
    <cellStyle name="Финансовый 2 3 2 2 4 3" xfId="1586"/>
    <cellStyle name="Финансовый 2 3 2 2 5" xfId="1587"/>
    <cellStyle name="Финансовый 2 3 2 2 6" xfId="1588"/>
    <cellStyle name="Финансовый 2 3 3" xfId="1589"/>
    <cellStyle name="Финансовый 2 3 4" xfId="1590"/>
    <cellStyle name="Финансовый 2 3 4 2" xfId="1591"/>
    <cellStyle name="Финансовый 2 3 4 3" xfId="1592"/>
    <cellStyle name="Финансовый 2 3 5" xfId="1593"/>
    <cellStyle name="Финансовый 2 3 5 2" xfId="1594"/>
    <cellStyle name="Финансовый 2 3 5 3" xfId="1595"/>
    <cellStyle name="Финансовый 2 3 6" xfId="1596"/>
    <cellStyle name="Финансовый 2 3 6 2" xfId="1597"/>
    <cellStyle name="Финансовый 2 3 6 3" xfId="1598"/>
    <cellStyle name="Финансовый 2 3 7" xfId="1599"/>
    <cellStyle name="Финансовый 2 3 8" xfId="1600"/>
    <cellStyle name="Финансовый 2 3 9" xfId="1601"/>
    <cellStyle name="Финансовый 2 4" xfId="1602"/>
    <cellStyle name="Финансовый 2 4 10" xfId="1603"/>
    <cellStyle name="Финансовый 2 4 2" xfId="1604"/>
    <cellStyle name="Финансовый 2 4 2 2" xfId="1605"/>
    <cellStyle name="Финансовый 2 4 2 2 2" xfId="1606"/>
    <cellStyle name="Финансовый 2 4 2 2 2 2" xfId="1607"/>
    <cellStyle name="Финансовый 2 4 2 2 2 3" xfId="1608"/>
    <cellStyle name="Финансовый 2 4 2 2 3" xfId="1609"/>
    <cellStyle name="Финансовый 2 4 2 2 3 2" xfId="1610"/>
    <cellStyle name="Финансовый 2 4 2 2 3 3" xfId="1611"/>
    <cellStyle name="Финансовый 2 4 2 2 4" xfId="1612"/>
    <cellStyle name="Финансовый 2 4 2 2 4 2" xfId="1613"/>
    <cellStyle name="Финансовый 2 4 2 2 4 3" xfId="1614"/>
    <cellStyle name="Финансовый 2 4 2 2 5" xfId="1615"/>
    <cellStyle name="Финансовый 2 4 2 2 6" xfId="1616"/>
    <cellStyle name="Финансовый 2 4 3" xfId="1617"/>
    <cellStyle name="Финансовый 2 4 4" xfId="1618"/>
    <cellStyle name="Финансовый 2 4 5" xfId="1619"/>
    <cellStyle name="Финансовый 2 4 5 2" xfId="1620"/>
    <cellStyle name="Финансовый 2 4 5 3" xfId="1621"/>
    <cellStyle name="Финансовый 2 4 6" xfId="1622"/>
    <cellStyle name="Финансовый 2 4 6 2" xfId="1623"/>
    <cellStyle name="Финансовый 2 4 6 3" xfId="1624"/>
    <cellStyle name="Финансовый 2 4 7" xfId="1625"/>
    <cellStyle name="Финансовый 2 4 7 2" xfId="1626"/>
    <cellStyle name="Финансовый 2 4 7 3" xfId="1627"/>
    <cellStyle name="Финансовый 2 4 8" xfId="1628"/>
    <cellStyle name="Финансовый 2 4 9" xfId="1629"/>
    <cellStyle name="Финансовый 2 5" xfId="1630"/>
    <cellStyle name="Финансовый 2 5 2" xfId="1631"/>
    <cellStyle name="Финансовый 2 5 2 2" xfId="1632"/>
    <cellStyle name="Финансовый 2 5 2 2 2" xfId="1633"/>
    <cellStyle name="Финансовый 2 5 2 2 2 2" xfId="1634"/>
    <cellStyle name="Финансовый 2 5 2 2 2 3" xfId="1635"/>
    <cellStyle name="Финансовый 2 5 2 2 3" xfId="1636"/>
    <cellStyle name="Финансовый 2 5 2 2 3 2" xfId="1637"/>
    <cellStyle name="Финансовый 2 5 2 2 3 3" xfId="1638"/>
    <cellStyle name="Финансовый 2 5 2 2 4" xfId="1639"/>
    <cellStyle name="Финансовый 2 5 2 2 4 2" xfId="1640"/>
    <cellStyle name="Финансовый 2 5 2 2 4 3" xfId="1641"/>
    <cellStyle name="Финансовый 2 5 2 2 5" xfId="1642"/>
    <cellStyle name="Финансовый 2 5 2 2 6" xfId="1643"/>
    <cellStyle name="Финансовый 2 5 3" xfId="1644"/>
    <cellStyle name="Финансовый 2 5 3 2" xfId="1645"/>
    <cellStyle name="Финансовый 2 5 3 3" xfId="1646"/>
    <cellStyle name="Финансовый 2 5 4" xfId="1647"/>
    <cellStyle name="Финансовый 2 5 4 2" xfId="1648"/>
    <cellStyle name="Финансовый 2 5 4 3" xfId="1649"/>
    <cellStyle name="Финансовый 2 5 5" xfId="1650"/>
    <cellStyle name="Финансовый 2 5 5 2" xfId="1651"/>
    <cellStyle name="Финансовый 2 5 5 3" xfId="1652"/>
    <cellStyle name="Финансовый 2 5 6" xfId="1653"/>
    <cellStyle name="Финансовый 2 5 7" xfId="1654"/>
    <cellStyle name="Финансовый 2 5 8" xfId="1655"/>
    <cellStyle name="Финансовый 2 6" xfId="1656"/>
    <cellStyle name="Финансовый 2 6 2" xfId="1657"/>
    <cellStyle name="Финансовый 2 6 2 2" xfId="1658"/>
    <cellStyle name="Финансовый 2 6 2 2 2" xfId="1659"/>
    <cellStyle name="Финансовый 2 6 2 2 2 2" xfId="1660"/>
    <cellStyle name="Финансовый 2 6 2 2 2 3" xfId="1661"/>
    <cellStyle name="Финансовый 2 6 2 2 3" xfId="1662"/>
    <cellStyle name="Финансовый 2 6 2 2 3 2" xfId="1663"/>
    <cellStyle name="Финансовый 2 6 2 2 3 3" xfId="1664"/>
    <cellStyle name="Финансовый 2 6 2 2 4" xfId="1665"/>
    <cellStyle name="Финансовый 2 6 2 2 4 2" xfId="1666"/>
    <cellStyle name="Финансовый 2 6 2 2 4 3" xfId="1667"/>
    <cellStyle name="Финансовый 2 6 2 2 5" xfId="1668"/>
    <cellStyle name="Финансовый 2 6 2 2 6" xfId="1669"/>
    <cellStyle name="Финансовый 2 6 3" xfId="1670"/>
    <cellStyle name="Финансовый 2 6 3 2" xfId="1671"/>
    <cellStyle name="Финансовый 2 6 3 3" xfId="1672"/>
    <cellStyle name="Финансовый 2 6 4" xfId="1673"/>
    <cellStyle name="Финансовый 2 6 4 2" xfId="1674"/>
    <cellStyle name="Финансовый 2 6 4 3" xfId="1675"/>
    <cellStyle name="Финансовый 2 6 5" xfId="1676"/>
    <cellStyle name="Финансовый 2 6 5 2" xfId="1677"/>
    <cellStyle name="Финансовый 2 6 5 3" xfId="1678"/>
    <cellStyle name="Финансовый 2 6 6" xfId="1679"/>
    <cellStyle name="Финансовый 2 6 7" xfId="1680"/>
    <cellStyle name="Финансовый 2 6 8" xfId="1681"/>
    <cellStyle name="Финансовый 2 7" xfId="1682"/>
    <cellStyle name="Финансовый 2 7 2" xfId="1683"/>
    <cellStyle name="Финансовый 2 7 2 2" xfId="1684"/>
    <cellStyle name="Финансовый 2 7 2 2 2" xfId="1685"/>
    <cellStyle name="Финансовый 2 7 2 2 3" xfId="1686"/>
    <cellStyle name="Финансовый 2 7 2 3" xfId="1687"/>
    <cellStyle name="Финансовый 2 7 2 3 2" xfId="1688"/>
    <cellStyle name="Финансовый 2 7 2 3 3" xfId="1689"/>
    <cellStyle name="Финансовый 2 7 2 4" xfId="1690"/>
    <cellStyle name="Финансовый 2 7 2 4 2" xfId="1691"/>
    <cellStyle name="Финансовый 2 7 2 4 3" xfId="1692"/>
    <cellStyle name="Финансовый 2 7 2 5" xfId="1693"/>
    <cellStyle name="Финансовый 2 7 2 6" xfId="1694"/>
    <cellStyle name="Финансовый 2 7 3" xfId="1695"/>
    <cellStyle name="Финансовый 2 7 3 2" xfId="1696"/>
    <cellStyle name="Финансовый 2 7 3 3" xfId="1697"/>
    <cellStyle name="Финансовый 2 7 4" xfId="1698"/>
    <cellStyle name="Финансовый 2 7 4 2" xfId="1699"/>
    <cellStyle name="Финансовый 2 7 4 3" xfId="1700"/>
    <cellStyle name="Финансовый 2 7 5" xfId="1701"/>
    <cellStyle name="Финансовый 2 7 5 2" xfId="1702"/>
    <cellStyle name="Финансовый 2 7 5 3" xfId="1703"/>
    <cellStyle name="Финансовый 2 7 6" xfId="1704"/>
    <cellStyle name="Финансовый 2 7 7" xfId="1705"/>
    <cellStyle name="Финансовый 2 7 8" xfId="1706"/>
    <cellStyle name="Финансовый 2 8" xfId="1707"/>
    <cellStyle name="Финансовый 2 8 2" xfId="1708"/>
    <cellStyle name="Финансовый 2 8 2 2" xfId="1709"/>
    <cellStyle name="Финансовый 2 8 2 2 2" xfId="1710"/>
    <cellStyle name="Финансовый 2 8 2 2 3" xfId="1711"/>
    <cellStyle name="Финансовый 2 8 2 3" xfId="1712"/>
    <cellStyle name="Финансовый 2 8 2 3 2" xfId="1713"/>
    <cellStyle name="Финансовый 2 8 2 3 3" xfId="1714"/>
    <cellStyle name="Финансовый 2 8 2 4" xfId="1715"/>
    <cellStyle name="Финансовый 2 8 2 4 2" xfId="1716"/>
    <cellStyle name="Финансовый 2 8 2 4 3" xfId="1717"/>
    <cellStyle name="Финансовый 2 8 2 5" xfId="1718"/>
    <cellStyle name="Финансовый 2 8 2 6" xfId="1719"/>
    <cellStyle name="Финансовый 2 9" xfId="1720"/>
    <cellStyle name="Финансовый 2 9 2" xfId="1721"/>
    <cellStyle name="Финансовый 2 9 2 2" xfId="1722"/>
    <cellStyle name="Финансовый 2 9 2 3" xfId="1723"/>
    <cellStyle name="Финансовый 2 9 3" xfId="1724"/>
    <cellStyle name="Финансовый 2 9 3 2" xfId="1725"/>
    <cellStyle name="Финансовый 2 9 3 3" xfId="1726"/>
    <cellStyle name="Финансовый 2 9 4" xfId="1727"/>
    <cellStyle name="Финансовый 2 9 4 2" xfId="1728"/>
    <cellStyle name="Финансовый 2 9 4 3" xfId="1729"/>
    <cellStyle name="Финансовый 2 9 5" xfId="1730"/>
    <cellStyle name="Финансовый 2 9 6" xfId="1731"/>
    <cellStyle name="Финансовый 3" xfId="1732"/>
    <cellStyle name="Финансовый 3 10" xfId="1733"/>
    <cellStyle name="Финансовый 3 10 2" xfId="1734"/>
    <cellStyle name="Финансовый 3 10 2 2" xfId="1735"/>
    <cellStyle name="Финансовый 3 10 2 3" xfId="1736"/>
    <cellStyle name="Финансовый 3 10 3" xfId="1737"/>
    <cellStyle name="Финансовый 3 10 3 2" xfId="1738"/>
    <cellStyle name="Финансовый 3 10 3 3" xfId="1739"/>
    <cellStyle name="Финансовый 3 10 4" xfId="1740"/>
    <cellStyle name="Финансовый 3 10 4 2" xfId="1741"/>
    <cellStyle name="Финансовый 3 10 4 3" xfId="1742"/>
    <cellStyle name="Финансовый 3 10 5" xfId="1743"/>
    <cellStyle name="Финансовый 3 10 6" xfId="1744"/>
    <cellStyle name="Финансовый 3 11" xfId="1745"/>
    <cellStyle name="Финансовый 3 12" xfId="1746"/>
    <cellStyle name="Финансовый 3 2" xfId="1747"/>
    <cellStyle name="Финансовый 3 2 10" xfId="1748"/>
    <cellStyle name="Финансовый 3 2 2" xfId="1749"/>
    <cellStyle name="Финансовый 3 2 2 2" xfId="1750"/>
    <cellStyle name="Финансовый 3 2 2 2 2" xfId="1751"/>
    <cellStyle name="Финансовый 3 2 2 2 2 2" xfId="1752"/>
    <cellStyle name="Финансовый 3 2 2 2 2 3" xfId="1753"/>
    <cellStyle name="Финансовый 3 2 2 2 3" xfId="1754"/>
    <cellStyle name="Финансовый 3 2 2 2 3 2" xfId="1755"/>
    <cellStyle name="Финансовый 3 2 2 2 3 3" xfId="1756"/>
    <cellStyle name="Финансовый 3 2 2 2 4" xfId="1757"/>
    <cellStyle name="Финансовый 3 2 2 2 4 2" xfId="1758"/>
    <cellStyle name="Финансовый 3 2 2 2 4 3" xfId="1759"/>
    <cellStyle name="Финансовый 3 2 2 2 5" xfId="1760"/>
    <cellStyle name="Финансовый 3 2 2 2 6" xfId="1761"/>
    <cellStyle name="Финансовый 3 2 2 3" xfId="1762"/>
    <cellStyle name="Финансовый 3 2 2 3 2" xfId="1763"/>
    <cellStyle name="Финансовый 3 2 2 3 3" xfId="1764"/>
    <cellStyle name="Финансовый 3 2 2 4" xfId="1765"/>
    <cellStyle name="Финансовый 3 2 2 4 2" xfId="1766"/>
    <cellStyle name="Финансовый 3 2 2 4 3" xfId="1767"/>
    <cellStyle name="Финансовый 3 2 2 5" xfId="1768"/>
    <cellStyle name="Финансовый 3 2 2 5 2" xfId="1769"/>
    <cellStyle name="Финансовый 3 2 2 5 3" xfId="1770"/>
    <cellStyle name="Финансовый 3 2 2 6" xfId="1771"/>
    <cellStyle name="Финансовый 3 2 2 7" xfId="1772"/>
    <cellStyle name="Финансовый 3 2 3" xfId="1773"/>
    <cellStyle name="Финансовый 3 2 3 2" xfId="1774"/>
    <cellStyle name="Финансовый 3 2 3 2 2" xfId="1775"/>
    <cellStyle name="Финансовый 3 2 3 2 2 2" xfId="1776"/>
    <cellStyle name="Финансовый 3 2 3 2 2 3" xfId="1777"/>
    <cellStyle name="Финансовый 3 2 3 2 3" xfId="1778"/>
    <cellStyle name="Финансовый 3 2 3 2 3 2" xfId="1779"/>
    <cellStyle name="Финансовый 3 2 3 2 3 3" xfId="1780"/>
    <cellStyle name="Финансовый 3 2 3 2 4" xfId="1781"/>
    <cellStyle name="Финансовый 3 2 3 2 4 2" xfId="1782"/>
    <cellStyle name="Финансовый 3 2 3 2 4 3" xfId="1783"/>
    <cellStyle name="Финансовый 3 2 3 2 5" xfId="1784"/>
    <cellStyle name="Финансовый 3 2 3 2 6" xfId="1785"/>
    <cellStyle name="Финансовый 3 2 3 3" xfId="1786"/>
    <cellStyle name="Финансовый 3 2 3 3 2" xfId="1787"/>
    <cellStyle name="Финансовый 3 2 3 3 3" xfId="1788"/>
    <cellStyle name="Финансовый 3 2 3 4" xfId="1789"/>
    <cellStyle name="Финансовый 3 2 3 4 2" xfId="1790"/>
    <cellStyle name="Финансовый 3 2 3 4 3" xfId="1791"/>
    <cellStyle name="Финансовый 3 2 3 5" xfId="1792"/>
    <cellStyle name="Финансовый 3 2 3 5 2" xfId="1793"/>
    <cellStyle name="Финансовый 3 2 3 5 3" xfId="1794"/>
    <cellStyle name="Финансовый 3 2 3 6" xfId="1795"/>
    <cellStyle name="Финансовый 3 2 3 7" xfId="1796"/>
    <cellStyle name="Финансовый 3 2 4" xfId="1797"/>
    <cellStyle name="Финансовый 3 2 4 2" xfId="1798"/>
    <cellStyle name="Финансовый 3 2 4 2 2" xfId="1799"/>
    <cellStyle name="Финансовый 3 2 4 2 2 2" xfId="1800"/>
    <cellStyle name="Финансовый 3 2 4 2 2 3" xfId="1801"/>
    <cellStyle name="Финансовый 3 2 4 2 3" xfId="1802"/>
    <cellStyle name="Финансовый 3 2 4 2 3 2" xfId="1803"/>
    <cellStyle name="Финансовый 3 2 4 2 3 3" xfId="1804"/>
    <cellStyle name="Финансовый 3 2 4 2 4" xfId="1805"/>
    <cellStyle name="Финансовый 3 2 4 2 4 2" xfId="1806"/>
    <cellStyle name="Финансовый 3 2 4 2 4 3" xfId="1807"/>
    <cellStyle name="Финансовый 3 2 4 2 5" xfId="1808"/>
    <cellStyle name="Финансовый 3 2 4 2 6" xfId="1809"/>
    <cellStyle name="Финансовый 3 2 4 3" xfId="1810"/>
    <cellStyle name="Финансовый 3 2 4 3 2" xfId="1811"/>
    <cellStyle name="Финансовый 3 2 4 3 3" xfId="1812"/>
    <cellStyle name="Финансовый 3 2 4 4" xfId="1813"/>
    <cellStyle name="Финансовый 3 2 4 4 2" xfId="1814"/>
    <cellStyle name="Финансовый 3 2 4 4 3" xfId="1815"/>
    <cellStyle name="Финансовый 3 2 4 5" xfId="1816"/>
    <cellStyle name="Финансовый 3 2 4 5 2" xfId="1817"/>
    <cellStyle name="Финансовый 3 2 4 5 3" xfId="1818"/>
    <cellStyle name="Финансовый 3 2 4 6" xfId="1819"/>
    <cellStyle name="Финансовый 3 2 4 7" xfId="1820"/>
    <cellStyle name="Финансовый 3 2 5" xfId="1821"/>
    <cellStyle name="Финансовый 3 2 5 2" xfId="1822"/>
    <cellStyle name="Финансовый 3 2 5 2 2" xfId="1823"/>
    <cellStyle name="Финансовый 3 2 5 2 3" xfId="1824"/>
    <cellStyle name="Финансовый 3 2 5 3" xfId="1825"/>
    <cellStyle name="Финансовый 3 2 5 3 2" xfId="1826"/>
    <cellStyle name="Финансовый 3 2 5 3 3" xfId="1827"/>
    <cellStyle name="Финансовый 3 2 5 4" xfId="1828"/>
    <cellStyle name="Финансовый 3 2 5 4 2" xfId="1829"/>
    <cellStyle name="Финансовый 3 2 5 4 3" xfId="1830"/>
    <cellStyle name="Финансовый 3 2 5 5" xfId="1831"/>
    <cellStyle name="Финансовый 3 2 5 6" xfId="1832"/>
    <cellStyle name="Финансовый 3 2 6" xfId="1833"/>
    <cellStyle name="Финансовый 3 2 6 2" xfId="1834"/>
    <cellStyle name="Финансовый 3 2 6 3" xfId="1835"/>
    <cellStyle name="Финансовый 3 2 7" xfId="1836"/>
    <cellStyle name="Финансовый 3 2 7 2" xfId="1837"/>
    <cellStyle name="Финансовый 3 2 7 3" xfId="1838"/>
    <cellStyle name="Финансовый 3 2 8" xfId="1839"/>
    <cellStyle name="Финансовый 3 2 8 2" xfId="1840"/>
    <cellStyle name="Финансовый 3 2 8 3" xfId="1841"/>
    <cellStyle name="Финансовый 3 2 9" xfId="1842"/>
    <cellStyle name="Финансовый 3 3" xfId="1843"/>
    <cellStyle name="Финансовый 3 3 2" xfId="1844"/>
    <cellStyle name="Финансовый 3 3 2 2" xfId="1845"/>
    <cellStyle name="Финансовый 3 3 2 2 2" xfId="1846"/>
    <cellStyle name="Финансовый 3 3 2 2 3" xfId="1847"/>
    <cellStyle name="Финансовый 3 3 2 3" xfId="1848"/>
    <cellStyle name="Финансовый 3 3 2 3 2" xfId="1849"/>
    <cellStyle name="Финансовый 3 3 2 3 3" xfId="1850"/>
    <cellStyle name="Финансовый 3 3 2 4" xfId="1851"/>
    <cellStyle name="Финансовый 3 3 2 4 2" xfId="1852"/>
    <cellStyle name="Финансовый 3 3 2 4 3" xfId="1853"/>
    <cellStyle name="Финансовый 3 3 2 5" xfId="1854"/>
    <cellStyle name="Финансовый 3 3 2 6" xfId="1855"/>
    <cellStyle name="Финансовый 3 3 3" xfId="1856"/>
    <cellStyle name="Финансовый 3 3 3 2" xfId="1857"/>
    <cellStyle name="Финансовый 3 3 3 3" xfId="1858"/>
    <cellStyle name="Финансовый 3 3 4" xfId="1859"/>
    <cellStyle name="Финансовый 3 3 4 2" xfId="1860"/>
    <cellStyle name="Финансовый 3 3 4 3" xfId="1861"/>
    <cellStyle name="Финансовый 3 3 5" xfId="1862"/>
    <cellStyle name="Финансовый 3 3 5 2" xfId="1863"/>
    <cellStyle name="Финансовый 3 3 5 3" xfId="1864"/>
    <cellStyle name="Финансовый 3 3 6" xfId="1865"/>
    <cellStyle name="Финансовый 3 3 7" xfId="1866"/>
    <cellStyle name="Финансовый 3 4" xfId="1867"/>
    <cellStyle name="Финансовый 3 4 2" xfId="1868"/>
    <cellStyle name="Финансовый 3 4 2 2" xfId="1869"/>
    <cellStyle name="Финансовый 3 4 2 2 2" xfId="1870"/>
    <cellStyle name="Финансовый 3 4 2 2 3" xfId="1871"/>
    <cellStyle name="Финансовый 3 4 2 3" xfId="1872"/>
    <cellStyle name="Финансовый 3 4 2 3 2" xfId="1873"/>
    <cellStyle name="Финансовый 3 4 2 3 3" xfId="1874"/>
    <cellStyle name="Финансовый 3 4 2 4" xfId="1875"/>
    <cellStyle name="Финансовый 3 4 2 4 2" xfId="1876"/>
    <cellStyle name="Финансовый 3 4 2 4 3" xfId="1877"/>
    <cellStyle name="Финансовый 3 4 2 5" xfId="1878"/>
    <cellStyle name="Финансовый 3 4 2 6" xfId="1879"/>
    <cellStyle name="Финансовый 3 4 3" xfId="1880"/>
    <cellStyle name="Финансовый 3 4 3 2" xfId="1881"/>
    <cellStyle name="Финансовый 3 4 3 3" xfId="1882"/>
    <cellStyle name="Финансовый 3 4 4" xfId="1883"/>
    <cellStyle name="Финансовый 3 4 4 2" xfId="1884"/>
    <cellStyle name="Финансовый 3 4 4 3" xfId="1885"/>
    <cellStyle name="Финансовый 3 4 5" xfId="1886"/>
    <cellStyle name="Финансовый 3 4 5 2" xfId="1887"/>
    <cellStyle name="Финансовый 3 4 5 3" xfId="1888"/>
    <cellStyle name="Финансовый 3 4 6" xfId="1889"/>
    <cellStyle name="Финансовый 3 4 7" xfId="1890"/>
    <cellStyle name="Финансовый 3 5" xfId="1891"/>
    <cellStyle name="Финансовый 3 5 2" xfId="1892"/>
    <cellStyle name="Финансовый 3 5 2 2" xfId="1893"/>
    <cellStyle name="Финансовый 3 5 2 2 2" xfId="1894"/>
    <cellStyle name="Финансовый 3 5 2 2 3" xfId="1895"/>
    <cellStyle name="Финансовый 3 5 2 3" xfId="1896"/>
    <cellStyle name="Финансовый 3 5 2 3 2" xfId="1897"/>
    <cellStyle name="Финансовый 3 5 2 3 3" xfId="1898"/>
    <cellStyle name="Финансовый 3 5 2 4" xfId="1899"/>
    <cellStyle name="Финансовый 3 5 2 4 2" xfId="1900"/>
    <cellStyle name="Финансовый 3 5 2 4 3" xfId="1901"/>
    <cellStyle name="Финансовый 3 5 2 5" xfId="1902"/>
    <cellStyle name="Финансовый 3 5 2 6" xfId="1903"/>
    <cellStyle name="Финансовый 3 5 3" xfId="1904"/>
    <cellStyle name="Финансовый 3 5 3 2" xfId="1905"/>
    <cellStyle name="Финансовый 3 5 3 3" xfId="1906"/>
    <cellStyle name="Финансовый 3 5 4" xfId="1907"/>
    <cellStyle name="Финансовый 3 5 4 2" xfId="1908"/>
    <cellStyle name="Финансовый 3 5 4 3" xfId="1909"/>
    <cellStyle name="Финансовый 3 5 5" xfId="1910"/>
    <cellStyle name="Финансовый 3 5 5 2" xfId="1911"/>
    <cellStyle name="Финансовый 3 5 5 3" xfId="1912"/>
    <cellStyle name="Финансовый 3 5 6" xfId="1913"/>
    <cellStyle name="Финансовый 3 5 7" xfId="1914"/>
    <cellStyle name="Финансовый 3 6" xfId="1915"/>
    <cellStyle name="Финансовый 3 6 2" xfId="1916"/>
    <cellStyle name="Финансовый 3 6 2 2" xfId="1917"/>
    <cellStyle name="Финансовый 3 6 2 2 2" xfId="1918"/>
    <cellStyle name="Финансовый 3 6 2 2 3" xfId="1919"/>
    <cellStyle name="Финансовый 3 6 2 3" xfId="1920"/>
    <cellStyle name="Финансовый 3 6 2 3 2" xfId="1921"/>
    <cellStyle name="Финансовый 3 6 2 3 3" xfId="1922"/>
    <cellStyle name="Финансовый 3 6 2 4" xfId="1923"/>
    <cellStyle name="Финансовый 3 6 2 4 2" xfId="1924"/>
    <cellStyle name="Финансовый 3 6 2 4 3" xfId="1925"/>
    <cellStyle name="Финансовый 3 6 2 5" xfId="1926"/>
    <cellStyle name="Финансовый 3 6 2 6" xfId="1927"/>
    <cellStyle name="Финансовый 3 6 3" xfId="1928"/>
    <cellStyle name="Финансовый 3 6 3 2" xfId="1929"/>
    <cellStyle name="Финансовый 3 6 3 3" xfId="1930"/>
    <cellStyle name="Финансовый 3 6 4" xfId="1931"/>
    <cellStyle name="Финансовый 3 6 4 2" xfId="1932"/>
    <cellStyle name="Финансовый 3 6 4 3" xfId="1933"/>
    <cellStyle name="Финансовый 3 6 5" xfId="1934"/>
    <cellStyle name="Финансовый 3 6 5 2" xfId="1935"/>
    <cellStyle name="Финансовый 3 6 5 3" xfId="1936"/>
    <cellStyle name="Финансовый 3 6 6" xfId="1937"/>
    <cellStyle name="Финансовый 3 6 7" xfId="1938"/>
    <cellStyle name="Финансовый 3 7" xfId="1939"/>
    <cellStyle name="Финансовый 3 7 2" xfId="1940"/>
    <cellStyle name="Финансовый 3 7 2 2" xfId="1941"/>
    <cellStyle name="Финансовый 3 7 2 2 2" xfId="1942"/>
    <cellStyle name="Финансовый 3 7 2 2 3" xfId="1943"/>
    <cellStyle name="Финансовый 3 7 2 3" xfId="1944"/>
    <cellStyle name="Финансовый 3 7 2 3 2" xfId="1945"/>
    <cellStyle name="Финансовый 3 7 2 3 3" xfId="1946"/>
    <cellStyle name="Финансовый 3 7 2 4" xfId="1947"/>
    <cellStyle name="Финансовый 3 7 2 4 2" xfId="1948"/>
    <cellStyle name="Финансовый 3 7 2 4 3" xfId="1949"/>
    <cellStyle name="Финансовый 3 7 2 5" xfId="1950"/>
    <cellStyle name="Финансовый 3 7 2 6" xfId="1951"/>
    <cellStyle name="Финансовый 3 7 3" xfId="1952"/>
    <cellStyle name="Финансовый 3 7 3 2" xfId="1953"/>
    <cellStyle name="Финансовый 3 7 3 3" xfId="1954"/>
    <cellStyle name="Финансовый 3 7 4" xfId="1955"/>
    <cellStyle name="Финансовый 3 7 4 2" xfId="1956"/>
    <cellStyle name="Финансовый 3 7 4 3" xfId="1957"/>
    <cellStyle name="Финансовый 3 7 5" xfId="1958"/>
    <cellStyle name="Финансовый 3 7 5 2" xfId="1959"/>
    <cellStyle name="Финансовый 3 7 5 3" xfId="1960"/>
    <cellStyle name="Финансовый 3 7 6" xfId="1961"/>
    <cellStyle name="Финансовый 3 7 7" xfId="1962"/>
    <cellStyle name="Финансовый 3 8" xfId="1963"/>
    <cellStyle name="Финансовый 3 8 2" xfId="1964"/>
    <cellStyle name="Финансовый 3 8 2 2" xfId="1965"/>
    <cellStyle name="Финансовый 3 8 2 3" xfId="1966"/>
    <cellStyle name="Финансовый 3 8 3" xfId="1967"/>
    <cellStyle name="Финансовый 3 8 3 2" xfId="1968"/>
    <cellStyle name="Финансовый 3 8 3 3" xfId="1969"/>
    <cellStyle name="Финансовый 3 8 4" xfId="1970"/>
    <cellStyle name="Финансовый 3 8 4 2" xfId="1971"/>
    <cellStyle name="Финансовый 3 8 4 3" xfId="1972"/>
    <cellStyle name="Финансовый 3 8 5" xfId="1973"/>
    <cellStyle name="Финансовый 3 8 6" xfId="1974"/>
    <cellStyle name="Финансовый 3 9" xfId="1975"/>
    <cellStyle name="Финансовый 3 9 2" xfId="1976"/>
    <cellStyle name="Финансовый 3 9 2 2" xfId="1977"/>
    <cellStyle name="Финансовый 3 9 2 3" xfId="1978"/>
    <cellStyle name="Финансовый 3 9 3" xfId="1979"/>
    <cellStyle name="Финансовый 3 9 3 2" xfId="1980"/>
    <cellStyle name="Финансовый 3 9 3 3" xfId="1981"/>
    <cellStyle name="Финансовый 3 9 4" xfId="1982"/>
    <cellStyle name="Финансовый 3 9 4 2" xfId="1983"/>
    <cellStyle name="Финансовый 3 9 4 3" xfId="1984"/>
    <cellStyle name="Финансовый 3 9 5" xfId="1985"/>
    <cellStyle name="Финансовый 3 9 6" xfId="1986"/>
    <cellStyle name="Финансовый 4" xfId="1987"/>
    <cellStyle name="Финансовый 4 10" xfId="1988"/>
    <cellStyle name="Финансовый 4 10 2" xfId="1989"/>
    <cellStyle name="Финансовый 4 10 3" xfId="1990"/>
    <cellStyle name="Финансовый 4 11" xfId="1991"/>
    <cellStyle name="Финансовый 4 11 2" xfId="1992"/>
    <cellStyle name="Финансовый 4 11 3" xfId="1993"/>
    <cellStyle name="Финансовый 4 12" xfId="1994"/>
    <cellStyle name="Финансовый 4 12 2" xfId="1995"/>
    <cellStyle name="Финансовый 4 12 3" xfId="1996"/>
    <cellStyle name="Финансовый 4 13" xfId="1997"/>
    <cellStyle name="Финансовый 4 14" xfId="1998"/>
    <cellStyle name="Финансовый 4 15" xfId="1999"/>
    <cellStyle name="Финансовый 4 2" xfId="2000"/>
    <cellStyle name="Финансовый 4 2 10" xfId="2001"/>
    <cellStyle name="Финансовый 4 2 2" xfId="2002"/>
    <cellStyle name="Финансовый 4 2 2 2" xfId="2003"/>
    <cellStyle name="Финансовый 4 2 2 2 2" xfId="2004"/>
    <cellStyle name="Финансовый 4 2 2 2 2 2" xfId="2005"/>
    <cellStyle name="Финансовый 4 2 2 2 2 3" xfId="2006"/>
    <cellStyle name="Финансовый 4 2 2 2 3" xfId="2007"/>
    <cellStyle name="Финансовый 4 2 2 2 3 2" xfId="2008"/>
    <cellStyle name="Финансовый 4 2 2 2 3 3" xfId="2009"/>
    <cellStyle name="Финансовый 4 2 2 2 4" xfId="2010"/>
    <cellStyle name="Финансовый 4 2 2 2 4 2" xfId="2011"/>
    <cellStyle name="Финансовый 4 2 2 2 4 3" xfId="2012"/>
    <cellStyle name="Финансовый 4 2 2 2 5" xfId="2013"/>
    <cellStyle name="Финансовый 4 2 2 2 6" xfId="2014"/>
    <cellStyle name="Финансовый 4 2 2 3" xfId="2015"/>
    <cellStyle name="Финансовый 4 2 2 3 2" xfId="2016"/>
    <cellStyle name="Финансовый 4 2 2 3 3" xfId="2017"/>
    <cellStyle name="Финансовый 4 2 2 4" xfId="2018"/>
    <cellStyle name="Финансовый 4 2 2 4 2" xfId="2019"/>
    <cellStyle name="Финансовый 4 2 2 4 3" xfId="2020"/>
    <cellStyle name="Финансовый 4 2 2 5" xfId="2021"/>
    <cellStyle name="Финансовый 4 2 2 5 2" xfId="2022"/>
    <cellStyle name="Финансовый 4 2 2 5 3" xfId="2023"/>
    <cellStyle name="Финансовый 4 2 2 6" xfId="2024"/>
    <cellStyle name="Финансовый 4 2 2 7" xfId="2025"/>
    <cellStyle name="Финансовый 4 2 3" xfId="2026"/>
    <cellStyle name="Финансовый 4 2 3 2" xfId="2027"/>
    <cellStyle name="Финансовый 4 2 3 2 2" xfId="2028"/>
    <cellStyle name="Финансовый 4 2 3 2 2 2" xfId="2029"/>
    <cellStyle name="Финансовый 4 2 3 2 2 3" xfId="2030"/>
    <cellStyle name="Финансовый 4 2 3 2 3" xfId="2031"/>
    <cellStyle name="Финансовый 4 2 3 2 3 2" xfId="2032"/>
    <cellStyle name="Финансовый 4 2 3 2 3 3" xfId="2033"/>
    <cellStyle name="Финансовый 4 2 3 2 4" xfId="2034"/>
    <cellStyle name="Финансовый 4 2 3 2 4 2" xfId="2035"/>
    <cellStyle name="Финансовый 4 2 3 2 4 3" xfId="2036"/>
    <cellStyle name="Финансовый 4 2 3 2 5" xfId="2037"/>
    <cellStyle name="Финансовый 4 2 3 2 6" xfId="2038"/>
    <cellStyle name="Финансовый 4 2 3 3" xfId="2039"/>
    <cellStyle name="Финансовый 4 2 3 3 2" xfId="2040"/>
    <cellStyle name="Финансовый 4 2 3 3 3" xfId="2041"/>
    <cellStyle name="Финансовый 4 2 3 4" xfId="2042"/>
    <cellStyle name="Финансовый 4 2 3 4 2" xfId="2043"/>
    <cellStyle name="Финансовый 4 2 3 4 3" xfId="2044"/>
    <cellStyle name="Финансовый 4 2 3 5" xfId="2045"/>
    <cellStyle name="Финансовый 4 2 3 5 2" xfId="2046"/>
    <cellStyle name="Финансовый 4 2 3 5 3" xfId="2047"/>
    <cellStyle name="Финансовый 4 2 3 6" xfId="2048"/>
    <cellStyle name="Финансовый 4 2 3 7" xfId="2049"/>
    <cellStyle name="Финансовый 4 2 4" xfId="2050"/>
    <cellStyle name="Финансовый 4 2 4 2" xfId="2051"/>
    <cellStyle name="Финансовый 4 2 4 2 2" xfId="2052"/>
    <cellStyle name="Финансовый 4 2 4 2 2 2" xfId="2053"/>
    <cellStyle name="Финансовый 4 2 4 2 2 3" xfId="2054"/>
    <cellStyle name="Финансовый 4 2 4 2 3" xfId="2055"/>
    <cellStyle name="Финансовый 4 2 4 2 3 2" xfId="2056"/>
    <cellStyle name="Финансовый 4 2 4 2 3 3" xfId="2057"/>
    <cellStyle name="Финансовый 4 2 4 2 4" xfId="2058"/>
    <cellStyle name="Финансовый 4 2 4 2 4 2" xfId="2059"/>
    <cellStyle name="Финансовый 4 2 4 2 4 3" xfId="2060"/>
    <cellStyle name="Финансовый 4 2 4 2 5" xfId="2061"/>
    <cellStyle name="Финансовый 4 2 4 2 6" xfId="2062"/>
    <cellStyle name="Финансовый 4 2 4 3" xfId="2063"/>
    <cellStyle name="Финансовый 4 2 4 3 2" xfId="2064"/>
    <cellStyle name="Финансовый 4 2 4 3 3" xfId="2065"/>
    <cellStyle name="Финансовый 4 2 4 4" xfId="2066"/>
    <cellStyle name="Финансовый 4 2 4 4 2" xfId="2067"/>
    <cellStyle name="Финансовый 4 2 4 4 3" xfId="2068"/>
    <cellStyle name="Финансовый 4 2 4 5" xfId="2069"/>
    <cellStyle name="Финансовый 4 2 4 5 2" xfId="2070"/>
    <cellStyle name="Финансовый 4 2 4 5 3" xfId="2071"/>
    <cellStyle name="Финансовый 4 2 4 6" xfId="2072"/>
    <cellStyle name="Финансовый 4 2 4 7" xfId="2073"/>
    <cellStyle name="Финансовый 4 2 5" xfId="2074"/>
    <cellStyle name="Финансовый 4 2 5 2" xfId="2075"/>
    <cellStyle name="Финансовый 4 2 5 2 2" xfId="2076"/>
    <cellStyle name="Финансовый 4 2 5 2 3" xfId="2077"/>
    <cellStyle name="Финансовый 4 2 5 3" xfId="2078"/>
    <cellStyle name="Финансовый 4 2 5 3 2" xfId="2079"/>
    <cellStyle name="Финансовый 4 2 5 3 3" xfId="2080"/>
    <cellStyle name="Финансовый 4 2 5 4" xfId="2081"/>
    <cellStyle name="Финансовый 4 2 5 4 2" xfId="2082"/>
    <cellStyle name="Финансовый 4 2 5 4 3" xfId="2083"/>
    <cellStyle name="Финансовый 4 2 5 5" xfId="2084"/>
    <cellStyle name="Финансовый 4 2 5 6" xfId="2085"/>
    <cellStyle name="Финансовый 4 2 6" xfId="2086"/>
    <cellStyle name="Финансовый 4 2 6 2" xfId="2087"/>
    <cellStyle name="Финансовый 4 2 6 3" xfId="2088"/>
    <cellStyle name="Финансовый 4 2 7" xfId="2089"/>
    <cellStyle name="Финансовый 4 2 7 2" xfId="2090"/>
    <cellStyle name="Финансовый 4 2 7 3" xfId="2091"/>
    <cellStyle name="Финансовый 4 2 8" xfId="2092"/>
    <cellStyle name="Финансовый 4 2 8 2" xfId="2093"/>
    <cellStyle name="Финансовый 4 2 8 3" xfId="2094"/>
    <cellStyle name="Финансовый 4 2 9" xfId="2095"/>
    <cellStyle name="Финансовый 4 3" xfId="2096"/>
    <cellStyle name="Финансовый 4 3 2" xfId="2097"/>
    <cellStyle name="Финансовый 4 3 2 2" xfId="2098"/>
    <cellStyle name="Финансовый 4 3 2 2 2" xfId="2099"/>
    <cellStyle name="Финансовый 4 3 2 2 3" xfId="2100"/>
    <cellStyle name="Финансовый 4 3 2 3" xfId="2101"/>
    <cellStyle name="Финансовый 4 3 2 3 2" xfId="2102"/>
    <cellStyle name="Финансовый 4 3 2 3 3" xfId="2103"/>
    <cellStyle name="Финансовый 4 3 2 4" xfId="2104"/>
    <cellStyle name="Финансовый 4 3 2 4 2" xfId="2105"/>
    <cellStyle name="Финансовый 4 3 2 4 3" xfId="2106"/>
    <cellStyle name="Финансовый 4 3 2 5" xfId="2107"/>
    <cellStyle name="Финансовый 4 3 2 6" xfId="2108"/>
    <cellStyle name="Финансовый 4 3 3" xfId="2109"/>
    <cellStyle name="Финансовый 4 3 3 2" xfId="2110"/>
    <cellStyle name="Финансовый 4 3 3 3" xfId="2111"/>
    <cellStyle name="Финансовый 4 3 4" xfId="2112"/>
    <cellStyle name="Финансовый 4 3 4 2" xfId="2113"/>
    <cellStyle name="Финансовый 4 3 4 3" xfId="2114"/>
    <cellStyle name="Финансовый 4 3 5" xfId="2115"/>
    <cellStyle name="Финансовый 4 3 5 2" xfId="2116"/>
    <cellStyle name="Финансовый 4 3 5 3" xfId="2117"/>
    <cellStyle name="Финансовый 4 3 6" xfId="2118"/>
    <cellStyle name="Финансовый 4 3 7" xfId="2119"/>
    <cellStyle name="Финансовый 4 4" xfId="2120"/>
    <cellStyle name="Финансовый 4 4 2" xfId="2121"/>
    <cellStyle name="Финансовый 4 4 2 2" xfId="2122"/>
    <cellStyle name="Финансовый 4 4 2 2 2" xfId="2123"/>
    <cellStyle name="Финансовый 4 4 2 2 3" xfId="2124"/>
    <cellStyle name="Финансовый 4 4 2 3" xfId="2125"/>
    <cellStyle name="Финансовый 4 4 2 3 2" xfId="2126"/>
    <cellStyle name="Финансовый 4 4 2 3 3" xfId="2127"/>
    <cellStyle name="Финансовый 4 4 2 4" xfId="2128"/>
    <cellStyle name="Финансовый 4 4 2 4 2" xfId="2129"/>
    <cellStyle name="Финансовый 4 4 2 4 3" xfId="2130"/>
    <cellStyle name="Финансовый 4 4 2 5" xfId="2131"/>
    <cellStyle name="Финансовый 4 4 2 6" xfId="2132"/>
    <cellStyle name="Финансовый 4 4 3" xfId="2133"/>
    <cellStyle name="Финансовый 4 4 3 2" xfId="2134"/>
    <cellStyle name="Финансовый 4 4 3 3" xfId="2135"/>
    <cellStyle name="Финансовый 4 4 4" xfId="2136"/>
    <cellStyle name="Финансовый 4 4 4 2" xfId="2137"/>
    <cellStyle name="Финансовый 4 4 4 3" xfId="2138"/>
    <cellStyle name="Финансовый 4 4 5" xfId="2139"/>
    <cellStyle name="Финансовый 4 4 5 2" xfId="2140"/>
    <cellStyle name="Финансовый 4 4 5 3" xfId="2141"/>
    <cellStyle name="Финансовый 4 4 6" xfId="2142"/>
    <cellStyle name="Финансовый 4 4 7" xfId="2143"/>
    <cellStyle name="Финансовый 4 5" xfId="2144"/>
    <cellStyle name="Финансовый 4 5 2" xfId="2145"/>
    <cellStyle name="Финансовый 4 5 2 2" xfId="2146"/>
    <cellStyle name="Финансовый 4 5 2 2 2" xfId="2147"/>
    <cellStyle name="Финансовый 4 5 2 2 3" xfId="2148"/>
    <cellStyle name="Финансовый 4 5 2 3" xfId="2149"/>
    <cellStyle name="Финансовый 4 5 2 3 2" xfId="2150"/>
    <cellStyle name="Финансовый 4 5 2 3 3" xfId="2151"/>
    <cellStyle name="Финансовый 4 5 2 4" xfId="2152"/>
    <cellStyle name="Финансовый 4 5 2 4 2" xfId="2153"/>
    <cellStyle name="Финансовый 4 5 2 4 3" xfId="2154"/>
    <cellStyle name="Финансовый 4 5 2 5" xfId="2155"/>
    <cellStyle name="Финансовый 4 5 2 6" xfId="2156"/>
    <cellStyle name="Финансовый 4 5 3" xfId="2157"/>
    <cellStyle name="Финансовый 4 5 3 2" xfId="2158"/>
    <cellStyle name="Финансовый 4 5 3 3" xfId="2159"/>
    <cellStyle name="Финансовый 4 5 4" xfId="2160"/>
    <cellStyle name="Финансовый 4 5 4 2" xfId="2161"/>
    <cellStyle name="Финансовый 4 5 4 3" xfId="2162"/>
    <cellStyle name="Финансовый 4 5 5" xfId="2163"/>
    <cellStyle name="Финансовый 4 5 5 2" xfId="2164"/>
    <cellStyle name="Финансовый 4 5 5 3" xfId="2165"/>
    <cellStyle name="Финансовый 4 5 6" xfId="2166"/>
    <cellStyle name="Финансовый 4 5 7" xfId="2167"/>
    <cellStyle name="Финансовый 4 6" xfId="2168"/>
    <cellStyle name="Финансовый 4 6 2" xfId="2169"/>
    <cellStyle name="Финансовый 4 6 2 2" xfId="2170"/>
    <cellStyle name="Финансовый 4 6 2 2 2" xfId="2171"/>
    <cellStyle name="Финансовый 4 6 2 2 3" xfId="2172"/>
    <cellStyle name="Финансовый 4 6 2 3" xfId="2173"/>
    <cellStyle name="Финансовый 4 6 2 3 2" xfId="2174"/>
    <cellStyle name="Финансовый 4 6 2 3 3" xfId="2175"/>
    <cellStyle name="Финансовый 4 6 2 4" xfId="2176"/>
    <cellStyle name="Финансовый 4 6 2 4 2" xfId="2177"/>
    <cellStyle name="Финансовый 4 6 2 4 3" xfId="2178"/>
    <cellStyle name="Финансовый 4 6 2 5" xfId="2179"/>
    <cellStyle name="Финансовый 4 6 2 6" xfId="2180"/>
    <cellStyle name="Финансовый 4 6 3" xfId="2181"/>
    <cellStyle name="Финансовый 4 6 3 2" xfId="2182"/>
    <cellStyle name="Финансовый 4 6 3 3" xfId="2183"/>
    <cellStyle name="Финансовый 4 6 4" xfId="2184"/>
    <cellStyle name="Финансовый 4 6 4 2" xfId="2185"/>
    <cellStyle name="Финансовый 4 6 4 3" xfId="2186"/>
    <cellStyle name="Финансовый 4 6 5" xfId="2187"/>
    <cellStyle name="Финансовый 4 6 5 2" xfId="2188"/>
    <cellStyle name="Финансовый 4 6 5 3" xfId="2189"/>
    <cellStyle name="Финансовый 4 6 6" xfId="2190"/>
    <cellStyle name="Финансовый 4 6 7" xfId="2191"/>
    <cellStyle name="Финансовый 4 7" xfId="2192"/>
    <cellStyle name="Финансовый 4 7 2" xfId="2193"/>
    <cellStyle name="Финансовый 4 7 2 2" xfId="2194"/>
    <cellStyle name="Финансовый 4 7 2 2 2" xfId="2195"/>
    <cellStyle name="Финансовый 4 7 2 2 3" xfId="2196"/>
    <cellStyle name="Финансовый 4 7 2 3" xfId="2197"/>
    <cellStyle name="Финансовый 4 7 2 3 2" xfId="2198"/>
    <cellStyle name="Финансовый 4 7 2 3 3" xfId="2199"/>
    <cellStyle name="Финансовый 4 7 2 4" xfId="2200"/>
    <cellStyle name="Финансовый 4 7 2 4 2" xfId="2201"/>
    <cellStyle name="Финансовый 4 7 2 4 3" xfId="2202"/>
    <cellStyle name="Финансовый 4 7 2 5" xfId="2203"/>
    <cellStyle name="Финансовый 4 7 2 6" xfId="2204"/>
    <cellStyle name="Финансовый 4 7 3" xfId="2205"/>
    <cellStyle name="Финансовый 4 7 3 2" xfId="2206"/>
    <cellStyle name="Финансовый 4 7 3 3" xfId="2207"/>
    <cellStyle name="Финансовый 4 7 4" xfId="2208"/>
    <cellStyle name="Финансовый 4 7 4 2" xfId="2209"/>
    <cellStyle name="Финансовый 4 7 4 3" xfId="2210"/>
    <cellStyle name="Финансовый 4 7 5" xfId="2211"/>
    <cellStyle name="Финансовый 4 7 5 2" xfId="2212"/>
    <cellStyle name="Финансовый 4 7 5 3" xfId="2213"/>
    <cellStyle name="Финансовый 4 7 6" xfId="2214"/>
    <cellStyle name="Финансовый 4 7 7" xfId="2215"/>
    <cellStyle name="Финансовый 4 8" xfId="2216"/>
    <cellStyle name="Финансовый 4 8 2" xfId="2217"/>
    <cellStyle name="Финансовый 4 8 2 2" xfId="2218"/>
    <cellStyle name="Финансовый 4 8 2 3" xfId="2219"/>
    <cellStyle name="Финансовый 4 8 3" xfId="2220"/>
    <cellStyle name="Финансовый 4 8 3 2" xfId="2221"/>
    <cellStyle name="Финансовый 4 8 3 3" xfId="2222"/>
    <cellStyle name="Финансовый 4 8 4" xfId="2223"/>
    <cellStyle name="Финансовый 4 8 4 2" xfId="2224"/>
    <cellStyle name="Финансовый 4 8 4 3" xfId="2225"/>
    <cellStyle name="Финансовый 4 8 5" xfId="2226"/>
    <cellStyle name="Финансовый 4 8 6" xfId="2227"/>
    <cellStyle name="Финансовый 4 9" xfId="2228"/>
    <cellStyle name="Финансовый 4 9 2" xfId="2229"/>
    <cellStyle name="Финансовый 4 9 2 2" xfId="2230"/>
    <cellStyle name="Финансовый 4 9 2 3" xfId="2231"/>
    <cellStyle name="Финансовый 4 9 3" xfId="2232"/>
    <cellStyle name="Финансовый 4 9 3 2" xfId="2233"/>
    <cellStyle name="Финансовый 4 9 3 3" xfId="2234"/>
    <cellStyle name="Финансовый 4 9 4" xfId="2235"/>
    <cellStyle name="Финансовый 4 9 4 2" xfId="2236"/>
    <cellStyle name="Финансовый 4 9 4 3" xfId="2237"/>
    <cellStyle name="Финансовый 4 9 5" xfId="2238"/>
    <cellStyle name="Финансовый 4 9 6" xfId="2239"/>
    <cellStyle name="Финансовый 5" xfId="2240"/>
    <cellStyle name="Финансовый 5 10" xfId="2241"/>
    <cellStyle name="Финансовый 5 10 2" xfId="2242"/>
    <cellStyle name="Финансовый 5 10 3" xfId="2243"/>
    <cellStyle name="Финансовый 5 11" xfId="2244"/>
    <cellStyle name="Финансовый 5 11 2" xfId="2245"/>
    <cellStyle name="Финансовый 5 11 3" xfId="2246"/>
    <cellStyle name="Финансовый 5 12" xfId="2247"/>
    <cellStyle name="Финансовый 5 12 2" xfId="2248"/>
    <cellStyle name="Финансовый 5 12 3" xfId="2249"/>
    <cellStyle name="Финансовый 5 13" xfId="2250"/>
    <cellStyle name="Финансовый 5 14" xfId="2251"/>
    <cellStyle name="Финансовый 5 15" xfId="2252"/>
    <cellStyle name="Финансовый 5 2" xfId="2253"/>
    <cellStyle name="Финансовый 5 2 10" xfId="2254"/>
    <cellStyle name="Финансовый 5 2 2" xfId="2255"/>
    <cellStyle name="Финансовый 5 2 2 2" xfId="2256"/>
    <cellStyle name="Финансовый 5 2 2 2 2" xfId="2257"/>
    <cellStyle name="Финансовый 5 2 2 2 2 2" xfId="2258"/>
    <cellStyle name="Финансовый 5 2 2 2 2 3" xfId="2259"/>
    <cellStyle name="Финансовый 5 2 2 2 3" xfId="2260"/>
    <cellStyle name="Финансовый 5 2 2 2 3 2" xfId="2261"/>
    <cellStyle name="Финансовый 5 2 2 2 3 3" xfId="2262"/>
    <cellStyle name="Финансовый 5 2 2 2 4" xfId="2263"/>
    <cellStyle name="Финансовый 5 2 2 2 4 2" xfId="2264"/>
    <cellStyle name="Финансовый 5 2 2 2 4 3" xfId="2265"/>
    <cellStyle name="Финансовый 5 2 2 2 5" xfId="2266"/>
    <cellStyle name="Финансовый 5 2 2 2 6" xfId="2267"/>
    <cellStyle name="Финансовый 5 2 2 3" xfId="2268"/>
    <cellStyle name="Финансовый 5 2 2 3 2" xfId="2269"/>
    <cellStyle name="Финансовый 5 2 2 3 3" xfId="2270"/>
    <cellStyle name="Финансовый 5 2 2 4" xfId="2271"/>
    <cellStyle name="Финансовый 5 2 2 4 2" xfId="2272"/>
    <cellStyle name="Финансовый 5 2 2 4 3" xfId="2273"/>
    <cellStyle name="Финансовый 5 2 2 5" xfId="2274"/>
    <cellStyle name="Финансовый 5 2 2 5 2" xfId="2275"/>
    <cellStyle name="Финансовый 5 2 2 5 3" xfId="2276"/>
    <cellStyle name="Финансовый 5 2 2 6" xfId="2277"/>
    <cellStyle name="Финансовый 5 2 2 7" xfId="2278"/>
    <cellStyle name="Финансовый 5 2 3" xfId="2279"/>
    <cellStyle name="Финансовый 5 2 3 2" xfId="2280"/>
    <cellStyle name="Финансовый 5 2 3 2 2" xfId="2281"/>
    <cellStyle name="Финансовый 5 2 3 2 2 2" xfId="2282"/>
    <cellStyle name="Финансовый 5 2 3 2 2 3" xfId="2283"/>
    <cellStyle name="Финансовый 5 2 3 2 3" xfId="2284"/>
    <cellStyle name="Финансовый 5 2 3 2 3 2" xfId="2285"/>
    <cellStyle name="Финансовый 5 2 3 2 3 3" xfId="2286"/>
    <cellStyle name="Финансовый 5 2 3 2 4" xfId="2287"/>
    <cellStyle name="Финансовый 5 2 3 2 4 2" xfId="2288"/>
    <cellStyle name="Финансовый 5 2 3 2 4 3" xfId="2289"/>
    <cellStyle name="Финансовый 5 2 3 2 5" xfId="2290"/>
    <cellStyle name="Финансовый 5 2 3 2 6" xfId="2291"/>
    <cellStyle name="Финансовый 5 2 3 3" xfId="2292"/>
    <cellStyle name="Финансовый 5 2 3 3 2" xfId="2293"/>
    <cellStyle name="Финансовый 5 2 3 3 3" xfId="2294"/>
    <cellStyle name="Финансовый 5 2 3 4" xfId="2295"/>
    <cellStyle name="Финансовый 5 2 3 4 2" xfId="2296"/>
    <cellStyle name="Финансовый 5 2 3 4 3" xfId="2297"/>
    <cellStyle name="Финансовый 5 2 3 5" xfId="2298"/>
    <cellStyle name="Финансовый 5 2 3 5 2" xfId="2299"/>
    <cellStyle name="Финансовый 5 2 3 5 3" xfId="2300"/>
    <cellStyle name="Финансовый 5 2 3 6" xfId="2301"/>
    <cellStyle name="Финансовый 5 2 3 7" xfId="2302"/>
    <cellStyle name="Финансовый 5 2 4" xfId="2303"/>
    <cellStyle name="Финансовый 5 2 4 2" xfId="2304"/>
    <cellStyle name="Финансовый 5 2 4 2 2" xfId="2305"/>
    <cellStyle name="Финансовый 5 2 4 2 2 2" xfId="2306"/>
    <cellStyle name="Финансовый 5 2 4 2 2 3" xfId="2307"/>
    <cellStyle name="Финансовый 5 2 4 2 3" xfId="2308"/>
    <cellStyle name="Финансовый 5 2 4 2 3 2" xfId="2309"/>
    <cellStyle name="Финансовый 5 2 4 2 3 3" xfId="2310"/>
    <cellStyle name="Финансовый 5 2 4 2 4" xfId="2311"/>
    <cellStyle name="Финансовый 5 2 4 2 4 2" xfId="2312"/>
    <cellStyle name="Финансовый 5 2 4 2 4 3" xfId="2313"/>
    <cellStyle name="Финансовый 5 2 4 2 5" xfId="2314"/>
    <cellStyle name="Финансовый 5 2 4 2 6" xfId="2315"/>
    <cellStyle name="Финансовый 5 2 4 3" xfId="2316"/>
    <cellStyle name="Финансовый 5 2 4 3 2" xfId="2317"/>
    <cellStyle name="Финансовый 5 2 4 3 3" xfId="2318"/>
    <cellStyle name="Финансовый 5 2 4 4" xfId="2319"/>
    <cellStyle name="Финансовый 5 2 4 4 2" xfId="2320"/>
    <cellStyle name="Финансовый 5 2 4 4 3" xfId="2321"/>
    <cellStyle name="Финансовый 5 2 4 5" xfId="2322"/>
    <cellStyle name="Финансовый 5 2 4 5 2" xfId="2323"/>
    <cellStyle name="Финансовый 5 2 4 5 3" xfId="2324"/>
    <cellStyle name="Финансовый 5 2 4 6" xfId="2325"/>
    <cellStyle name="Финансовый 5 2 4 7" xfId="2326"/>
    <cellStyle name="Финансовый 5 2 5" xfId="2327"/>
    <cellStyle name="Финансовый 5 2 5 2" xfId="2328"/>
    <cellStyle name="Финансовый 5 2 5 2 2" xfId="2329"/>
    <cellStyle name="Финансовый 5 2 5 2 3" xfId="2330"/>
    <cellStyle name="Финансовый 5 2 5 3" xfId="2331"/>
    <cellStyle name="Финансовый 5 2 5 3 2" xfId="2332"/>
    <cellStyle name="Финансовый 5 2 5 3 3" xfId="2333"/>
    <cellStyle name="Финансовый 5 2 5 4" xfId="2334"/>
    <cellStyle name="Финансовый 5 2 5 4 2" xfId="2335"/>
    <cellStyle name="Финансовый 5 2 5 4 3" xfId="2336"/>
    <cellStyle name="Финансовый 5 2 5 5" xfId="2337"/>
    <cellStyle name="Финансовый 5 2 5 6" xfId="2338"/>
    <cellStyle name="Финансовый 5 2 6" xfId="2339"/>
    <cellStyle name="Финансовый 5 2 6 2" xfId="2340"/>
    <cellStyle name="Финансовый 5 2 6 3" xfId="2341"/>
    <cellStyle name="Финансовый 5 2 7" xfId="2342"/>
    <cellStyle name="Финансовый 5 2 7 2" xfId="2343"/>
    <cellStyle name="Финансовый 5 2 7 3" xfId="2344"/>
    <cellStyle name="Финансовый 5 2 8" xfId="2345"/>
    <cellStyle name="Финансовый 5 2 8 2" xfId="2346"/>
    <cellStyle name="Финансовый 5 2 8 3" xfId="2347"/>
    <cellStyle name="Финансовый 5 2 9" xfId="2348"/>
    <cellStyle name="Финансовый 5 3" xfId="2349"/>
    <cellStyle name="Финансовый 5 3 2" xfId="2350"/>
    <cellStyle name="Финансовый 5 3 2 2" xfId="2351"/>
    <cellStyle name="Финансовый 5 3 2 2 2" xfId="2352"/>
    <cellStyle name="Финансовый 5 3 2 2 3" xfId="2353"/>
    <cellStyle name="Финансовый 5 3 2 3" xfId="2354"/>
    <cellStyle name="Финансовый 5 3 2 3 2" xfId="2355"/>
    <cellStyle name="Финансовый 5 3 2 3 3" xfId="2356"/>
    <cellStyle name="Финансовый 5 3 2 4" xfId="2357"/>
    <cellStyle name="Финансовый 5 3 2 4 2" xfId="2358"/>
    <cellStyle name="Финансовый 5 3 2 4 3" xfId="2359"/>
    <cellStyle name="Финансовый 5 3 2 5" xfId="2360"/>
    <cellStyle name="Финансовый 5 3 2 6" xfId="2361"/>
    <cellStyle name="Финансовый 5 3 3" xfId="2362"/>
    <cellStyle name="Финансовый 5 3 3 2" xfId="2363"/>
    <cellStyle name="Финансовый 5 3 3 3" xfId="2364"/>
    <cellStyle name="Финансовый 5 3 4" xfId="2365"/>
    <cellStyle name="Финансовый 5 3 4 2" xfId="2366"/>
    <cellStyle name="Финансовый 5 3 4 3" xfId="2367"/>
    <cellStyle name="Финансовый 5 3 5" xfId="2368"/>
    <cellStyle name="Финансовый 5 3 5 2" xfId="2369"/>
    <cellStyle name="Финансовый 5 3 5 3" xfId="2370"/>
    <cellStyle name="Финансовый 5 3 6" xfId="2371"/>
    <cellStyle name="Финансовый 5 3 7" xfId="2372"/>
    <cellStyle name="Финансовый 5 4" xfId="2373"/>
    <cellStyle name="Финансовый 5 4 2" xfId="2374"/>
    <cellStyle name="Финансовый 5 4 2 2" xfId="2375"/>
    <cellStyle name="Финансовый 5 4 2 2 2" xfId="2376"/>
    <cellStyle name="Финансовый 5 4 2 2 3" xfId="2377"/>
    <cellStyle name="Финансовый 5 4 2 3" xfId="2378"/>
    <cellStyle name="Финансовый 5 4 2 3 2" xfId="2379"/>
    <cellStyle name="Финансовый 5 4 2 3 3" xfId="2380"/>
    <cellStyle name="Финансовый 5 4 2 4" xfId="2381"/>
    <cellStyle name="Финансовый 5 4 2 4 2" xfId="2382"/>
    <cellStyle name="Финансовый 5 4 2 4 3" xfId="2383"/>
    <cellStyle name="Финансовый 5 4 2 5" xfId="2384"/>
    <cellStyle name="Финансовый 5 4 2 6" xfId="2385"/>
    <cellStyle name="Финансовый 5 4 3" xfId="2386"/>
    <cellStyle name="Финансовый 5 4 3 2" xfId="2387"/>
    <cellStyle name="Финансовый 5 4 3 3" xfId="2388"/>
    <cellStyle name="Финансовый 5 4 4" xfId="2389"/>
    <cellStyle name="Финансовый 5 4 4 2" xfId="2390"/>
    <cellStyle name="Финансовый 5 4 4 3" xfId="2391"/>
    <cellStyle name="Финансовый 5 4 5" xfId="2392"/>
    <cellStyle name="Финансовый 5 4 5 2" xfId="2393"/>
    <cellStyle name="Финансовый 5 4 5 3" xfId="2394"/>
    <cellStyle name="Финансовый 5 4 6" xfId="2395"/>
    <cellStyle name="Финансовый 5 4 7" xfId="2396"/>
    <cellStyle name="Финансовый 5 5" xfId="2397"/>
    <cellStyle name="Финансовый 5 5 2" xfId="2398"/>
    <cellStyle name="Финансовый 5 5 2 2" xfId="2399"/>
    <cellStyle name="Финансовый 5 5 2 2 2" xfId="2400"/>
    <cellStyle name="Финансовый 5 5 2 2 3" xfId="2401"/>
    <cellStyle name="Финансовый 5 5 2 3" xfId="2402"/>
    <cellStyle name="Финансовый 5 5 2 3 2" xfId="2403"/>
    <cellStyle name="Финансовый 5 5 2 3 3" xfId="2404"/>
    <cellStyle name="Финансовый 5 5 2 4" xfId="2405"/>
    <cellStyle name="Финансовый 5 5 2 4 2" xfId="2406"/>
    <cellStyle name="Финансовый 5 5 2 4 3" xfId="2407"/>
    <cellStyle name="Финансовый 5 5 2 5" xfId="2408"/>
    <cellStyle name="Финансовый 5 5 2 6" xfId="2409"/>
    <cellStyle name="Финансовый 5 5 3" xfId="2410"/>
    <cellStyle name="Финансовый 5 5 3 2" xfId="2411"/>
    <cellStyle name="Финансовый 5 5 3 3" xfId="2412"/>
    <cellStyle name="Финансовый 5 5 4" xfId="2413"/>
    <cellStyle name="Финансовый 5 5 4 2" xfId="2414"/>
    <cellStyle name="Финансовый 5 5 4 3" xfId="2415"/>
    <cellStyle name="Финансовый 5 5 5" xfId="2416"/>
    <cellStyle name="Финансовый 5 5 5 2" xfId="2417"/>
    <cellStyle name="Финансовый 5 5 5 3" xfId="2418"/>
    <cellStyle name="Финансовый 5 5 6" xfId="2419"/>
    <cellStyle name="Финансовый 5 5 7" xfId="2420"/>
    <cellStyle name="Финансовый 5 6" xfId="2421"/>
    <cellStyle name="Финансовый 5 6 2" xfId="2422"/>
    <cellStyle name="Финансовый 5 6 2 2" xfId="2423"/>
    <cellStyle name="Финансовый 5 6 2 2 2" xfId="2424"/>
    <cellStyle name="Финансовый 5 6 2 2 3" xfId="2425"/>
    <cellStyle name="Финансовый 5 6 2 3" xfId="2426"/>
    <cellStyle name="Финансовый 5 6 2 3 2" xfId="2427"/>
    <cellStyle name="Финансовый 5 6 2 3 3" xfId="2428"/>
    <cellStyle name="Финансовый 5 6 2 4" xfId="2429"/>
    <cellStyle name="Финансовый 5 6 2 4 2" xfId="2430"/>
    <cellStyle name="Финансовый 5 6 2 4 3" xfId="2431"/>
    <cellStyle name="Финансовый 5 6 2 5" xfId="2432"/>
    <cellStyle name="Финансовый 5 6 2 6" xfId="2433"/>
    <cellStyle name="Финансовый 5 6 3" xfId="2434"/>
    <cellStyle name="Финансовый 5 6 3 2" xfId="2435"/>
    <cellStyle name="Финансовый 5 6 3 3" xfId="2436"/>
    <cellStyle name="Финансовый 5 6 4" xfId="2437"/>
    <cellStyle name="Финансовый 5 6 4 2" xfId="2438"/>
    <cellStyle name="Финансовый 5 6 4 3" xfId="2439"/>
    <cellStyle name="Финансовый 5 6 5" xfId="2440"/>
    <cellStyle name="Финансовый 5 6 5 2" xfId="2441"/>
    <cellStyle name="Финансовый 5 6 5 3" xfId="2442"/>
    <cellStyle name="Финансовый 5 6 6" xfId="2443"/>
    <cellStyle name="Финансовый 5 6 7" xfId="2444"/>
    <cellStyle name="Финансовый 5 7" xfId="2445"/>
    <cellStyle name="Финансовый 5 7 2" xfId="2446"/>
    <cellStyle name="Финансовый 5 7 2 2" xfId="2447"/>
    <cellStyle name="Финансовый 5 7 2 2 2" xfId="2448"/>
    <cellStyle name="Финансовый 5 7 2 2 3" xfId="2449"/>
    <cellStyle name="Финансовый 5 7 2 3" xfId="2450"/>
    <cellStyle name="Финансовый 5 7 2 3 2" xfId="2451"/>
    <cellStyle name="Финансовый 5 7 2 3 3" xfId="2452"/>
    <cellStyle name="Финансовый 5 7 2 4" xfId="2453"/>
    <cellStyle name="Финансовый 5 7 2 4 2" xfId="2454"/>
    <cellStyle name="Финансовый 5 7 2 4 3" xfId="2455"/>
    <cellStyle name="Финансовый 5 7 2 5" xfId="2456"/>
    <cellStyle name="Финансовый 5 7 2 6" xfId="2457"/>
    <cellStyle name="Финансовый 5 7 3" xfId="2458"/>
    <cellStyle name="Финансовый 5 7 3 2" xfId="2459"/>
    <cellStyle name="Финансовый 5 7 3 3" xfId="2460"/>
    <cellStyle name="Финансовый 5 7 4" xfId="2461"/>
    <cellStyle name="Финансовый 5 7 4 2" xfId="2462"/>
    <cellStyle name="Финансовый 5 7 4 3" xfId="2463"/>
    <cellStyle name="Финансовый 5 7 5" xfId="2464"/>
    <cellStyle name="Финансовый 5 7 5 2" xfId="2465"/>
    <cellStyle name="Финансовый 5 7 5 3" xfId="2466"/>
    <cellStyle name="Финансовый 5 7 6" xfId="2467"/>
    <cellStyle name="Финансовый 5 7 7" xfId="2468"/>
    <cellStyle name="Финансовый 5 8" xfId="2469"/>
    <cellStyle name="Финансовый 5 8 2" xfId="2470"/>
    <cellStyle name="Финансовый 5 8 2 2" xfId="2471"/>
    <cellStyle name="Финансовый 5 8 2 3" xfId="2472"/>
    <cellStyle name="Финансовый 5 8 3" xfId="2473"/>
    <cellStyle name="Финансовый 5 8 3 2" xfId="2474"/>
    <cellStyle name="Финансовый 5 8 3 3" xfId="2475"/>
    <cellStyle name="Финансовый 5 8 4" xfId="2476"/>
    <cellStyle name="Финансовый 5 8 4 2" xfId="2477"/>
    <cellStyle name="Финансовый 5 8 4 3" xfId="2478"/>
    <cellStyle name="Финансовый 5 8 5" xfId="2479"/>
    <cellStyle name="Финансовый 5 8 6" xfId="2480"/>
    <cellStyle name="Финансовый 5 9" xfId="2481"/>
    <cellStyle name="Финансовый 5 9 2" xfId="2482"/>
    <cellStyle name="Финансовый 5 9 2 2" xfId="2483"/>
    <cellStyle name="Финансовый 5 9 2 3" xfId="2484"/>
    <cellStyle name="Финансовый 5 9 3" xfId="2485"/>
    <cellStyle name="Финансовый 5 9 3 2" xfId="2486"/>
    <cellStyle name="Финансовый 5 9 3 3" xfId="2487"/>
    <cellStyle name="Финансовый 5 9 4" xfId="2488"/>
    <cellStyle name="Финансовый 5 9 4 2" xfId="2489"/>
    <cellStyle name="Финансовый 5 9 4 3" xfId="2490"/>
    <cellStyle name="Финансовый 5 9 5" xfId="2491"/>
    <cellStyle name="Финансовый 5 9 6" xfId="2492"/>
    <cellStyle name="Финансовый 6" xfId="2493"/>
    <cellStyle name="Финансовый 6 10" xfId="2494"/>
    <cellStyle name="Финансовый 6 10 2" xfId="2495"/>
    <cellStyle name="Финансовый 6 10 3" xfId="2496"/>
    <cellStyle name="Финансовый 6 11" xfId="2497"/>
    <cellStyle name="Финансовый 6 11 2" xfId="2498"/>
    <cellStyle name="Финансовый 6 11 3" xfId="2499"/>
    <cellStyle name="Финансовый 6 12" xfId="2500"/>
    <cellStyle name="Финансовый 6 13" xfId="2501"/>
    <cellStyle name="Финансовый 6 14" xfId="2502"/>
    <cellStyle name="Финансовый 6 2" xfId="2503"/>
    <cellStyle name="Финансовый 6 2 10" xfId="2504"/>
    <cellStyle name="Финансовый 6 2 2" xfId="2505"/>
    <cellStyle name="Финансовый 6 2 2 2" xfId="2506"/>
    <cellStyle name="Финансовый 6 2 2 2 2" xfId="2507"/>
    <cellStyle name="Финансовый 6 2 2 2 2 2" xfId="2508"/>
    <cellStyle name="Финансовый 6 2 2 2 2 3" xfId="2509"/>
    <cellStyle name="Финансовый 6 2 2 2 3" xfId="2510"/>
    <cellStyle name="Финансовый 6 2 2 2 3 2" xfId="2511"/>
    <cellStyle name="Финансовый 6 2 2 2 3 3" xfId="2512"/>
    <cellStyle name="Финансовый 6 2 2 2 4" xfId="2513"/>
    <cellStyle name="Финансовый 6 2 2 2 4 2" xfId="2514"/>
    <cellStyle name="Финансовый 6 2 2 2 4 3" xfId="2515"/>
    <cellStyle name="Финансовый 6 2 2 2 5" xfId="2516"/>
    <cellStyle name="Финансовый 6 2 2 2 6" xfId="2517"/>
    <cellStyle name="Финансовый 6 2 2 3" xfId="2518"/>
    <cellStyle name="Финансовый 6 2 2 3 2" xfId="2519"/>
    <cellStyle name="Финансовый 6 2 2 3 3" xfId="2520"/>
    <cellStyle name="Финансовый 6 2 2 4" xfId="2521"/>
    <cellStyle name="Финансовый 6 2 2 4 2" xfId="2522"/>
    <cellStyle name="Финансовый 6 2 2 4 3" xfId="2523"/>
    <cellStyle name="Финансовый 6 2 2 5" xfId="2524"/>
    <cellStyle name="Финансовый 6 2 2 5 2" xfId="2525"/>
    <cellStyle name="Финансовый 6 2 2 5 3" xfId="2526"/>
    <cellStyle name="Финансовый 6 2 2 6" xfId="2527"/>
    <cellStyle name="Финансовый 6 2 2 7" xfId="2528"/>
    <cellStyle name="Финансовый 6 2 3" xfId="2529"/>
    <cellStyle name="Финансовый 6 2 3 2" xfId="2530"/>
    <cellStyle name="Финансовый 6 2 3 2 2" xfId="2531"/>
    <cellStyle name="Финансовый 6 2 3 2 2 2" xfId="2532"/>
    <cellStyle name="Финансовый 6 2 3 2 2 3" xfId="2533"/>
    <cellStyle name="Финансовый 6 2 3 2 3" xfId="2534"/>
    <cellStyle name="Финансовый 6 2 3 2 3 2" xfId="2535"/>
    <cellStyle name="Финансовый 6 2 3 2 3 3" xfId="2536"/>
    <cellStyle name="Финансовый 6 2 3 2 4" xfId="2537"/>
    <cellStyle name="Финансовый 6 2 3 2 4 2" xfId="2538"/>
    <cellStyle name="Финансовый 6 2 3 2 4 3" xfId="2539"/>
    <cellStyle name="Финансовый 6 2 3 2 5" xfId="2540"/>
    <cellStyle name="Финансовый 6 2 3 2 6" xfId="2541"/>
    <cellStyle name="Финансовый 6 2 3 3" xfId="2542"/>
    <cellStyle name="Финансовый 6 2 3 3 2" xfId="2543"/>
    <cellStyle name="Финансовый 6 2 3 3 3" xfId="2544"/>
    <cellStyle name="Финансовый 6 2 3 4" xfId="2545"/>
    <cellStyle name="Финансовый 6 2 3 4 2" xfId="2546"/>
    <cellStyle name="Финансовый 6 2 3 4 3" xfId="2547"/>
    <cellStyle name="Финансовый 6 2 3 5" xfId="2548"/>
    <cellStyle name="Финансовый 6 2 3 5 2" xfId="2549"/>
    <cellStyle name="Финансовый 6 2 3 5 3" xfId="2550"/>
    <cellStyle name="Финансовый 6 2 3 6" xfId="2551"/>
    <cellStyle name="Финансовый 6 2 3 7" xfId="2552"/>
    <cellStyle name="Финансовый 6 2 4" xfId="2553"/>
    <cellStyle name="Финансовый 6 2 4 2" xfId="2554"/>
    <cellStyle name="Финансовый 6 2 4 2 2" xfId="2555"/>
    <cellStyle name="Финансовый 6 2 4 2 2 2" xfId="2556"/>
    <cellStyle name="Финансовый 6 2 4 2 2 3" xfId="2557"/>
    <cellStyle name="Финансовый 6 2 4 2 3" xfId="2558"/>
    <cellStyle name="Финансовый 6 2 4 2 3 2" xfId="2559"/>
    <cellStyle name="Финансовый 6 2 4 2 3 3" xfId="2560"/>
    <cellStyle name="Финансовый 6 2 4 2 4" xfId="2561"/>
    <cellStyle name="Финансовый 6 2 4 2 4 2" xfId="2562"/>
    <cellStyle name="Финансовый 6 2 4 2 4 3" xfId="2563"/>
    <cellStyle name="Финансовый 6 2 4 2 5" xfId="2564"/>
    <cellStyle name="Финансовый 6 2 4 2 6" xfId="2565"/>
    <cellStyle name="Финансовый 6 2 4 3" xfId="2566"/>
    <cellStyle name="Финансовый 6 2 4 3 2" xfId="2567"/>
    <cellStyle name="Финансовый 6 2 4 3 3" xfId="2568"/>
    <cellStyle name="Финансовый 6 2 4 4" xfId="2569"/>
    <cellStyle name="Финансовый 6 2 4 4 2" xfId="2570"/>
    <cellStyle name="Финансовый 6 2 4 4 3" xfId="2571"/>
    <cellStyle name="Финансовый 6 2 4 5" xfId="2572"/>
    <cellStyle name="Финансовый 6 2 4 5 2" xfId="2573"/>
    <cellStyle name="Финансовый 6 2 4 5 3" xfId="2574"/>
    <cellStyle name="Финансовый 6 2 4 6" xfId="2575"/>
    <cellStyle name="Финансовый 6 2 4 7" xfId="2576"/>
    <cellStyle name="Финансовый 6 2 5" xfId="2577"/>
    <cellStyle name="Финансовый 6 2 5 2" xfId="2578"/>
    <cellStyle name="Финансовый 6 2 5 2 2" xfId="2579"/>
    <cellStyle name="Финансовый 6 2 5 2 3" xfId="2580"/>
    <cellStyle name="Финансовый 6 2 5 3" xfId="2581"/>
    <cellStyle name="Финансовый 6 2 5 3 2" xfId="2582"/>
    <cellStyle name="Финансовый 6 2 5 3 3" xfId="2583"/>
    <cellStyle name="Финансовый 6 2 5 4" xfId="2584"/>
    <cellStyle name="Финансовый 6 2 5 4 2" xfId="2585"/>
    <cellStyle name="Финансовый 6 2 5 4 3" xfId="2586"/>
    <cellStyle name="Финансовый 6 2 5 5" xfId="2587"/>
    <cellStyle name="Финансовый 6 2 5 6" xfId="2588"/>
    <cellStyle name="Финансовый 6 2 6" xfId="2589"/>
    <cellStyle name="Финансовый 6 2 6 2" xfId="2590"/>
    <cellStyle name="Финансовый 6 2 6 3" xfId="2591"/>
    <cellStyle name="Финансовый 6 2 7" xfId="2592"/>
    <cellStyle name="Финансовый 6 2 7 2" xfId="2593"/>
    <cellStyle name="Финансовый 6 2 7 3" xfId="2594"/>
    <cellStyle name="Финансовый 6 2 8" xfId="2595"/>
    <cellStyle name="Финансовый 6 2 8 2" xfId="2596"/>
    <cellStyle name="Финансовый 6 2 8 3" xfId="2597"/>
    <cellStyle name="Финансовый 6 2 9" xfId="2598"/>
    <cellStyle name="Финансовый 6 3" xfId="2599"/>
    <cellStyle name="Финансовый 6 3 2" xfId="2600"/>
    <cellStyle name="Финансовый 6 3 2 2" xfId="2601"/>
    <cellStyle name="Финансовый 6 3 2 2 2" xfId="2602"/>
    <cellStyle name="Финансовый 6 3 2 2 3" xfId="2603"/>
    <cellStyle name="Финансовый 6 3 2 3" xfId="2604"/>
    <cellStyle name="Финансовый 6 3 2 3 2" xfId="2605"/>
    <cellStyle name="Финансовый 6 3 2 3 3" xfId="2606"/>
    <cellStyle name="Финансовый 6 3 2 4" xfId="2607"/>
    <cellStyle name="Финансовый 6 3 2 4 2" xfId="2608"/>
    <cellStyle name="Финансовый 6 3 2 4 3" xfId="2609"/>
    <cellStyle name="Финансовый 6 3 2 5" xfId="2610"/>
    <cellStyle name="Финансовый 6 3 2 6" xfId="2611"/>
    <cellStyle name="Финансовый 6 3 3" xfId="2612"/>
    <cellStyle name="Финансовый 6 3 3 2" xfId="2613"/>
    <cellStyle name="Финансовый 6 3 3 3" xfId="2614"/>
    <cellStyle name="Финансовый 6 3 4" xfId="2615"/>
    <cellStyle name="Финансовый 6 3 4 2" xfId="2616"/>
    <cellStyle name="Финансовый 6 3 4 3" xfId="2617"/>
    <cellStyle name="Финансовый 6 3 5" xfId="2618"/>
    <cellStyle name="Финансовый 6 3 5 2" xfId="2619"/>
    <cellStyle name="Финансовый 6 3 5 3" xfId="2620"/>
    <cellStyle name="Финансовый 6 3 6" xfId="2621"/>
    <cellStyle name="Финансовый 6 3 7" xfId="2622"/>
    <cellStyle name="Финансовый 6 4" xfId="2623"/>
    <cellStyle name="Финансовый 6 4 2" xfId="2624"/>
    <cellStyle name="Финансовый 6 4 2 2" xfId="2625"/>
    <cellStyle name="Финансовый 6 4 2 2 2" xfId="2626"/>
    <cellStyle name="Финансовый 6 4 2 2 3" xfId="2627"/>
    <cellStyle name="Финансовый 6 4 2 3" xfId="2628"/>
    <cellStyle name="Финансовый 6 4 2 3 2" xfId="2629"/>
    <cellStyle name="Финансовый 6 4 2 3 3" xfId="2630"/>
    <cellStyle name="Финансовый 6 4 2 4" xfId="2631"/>
    <cellStyle name="Финансовый 6 4 2 4 2" xfId="2632"/>
    <cellStyle name="Финансовый 6 4 2 4 3" xfId="2633"/>
    <cellStyle name="Финансовый 6 4 2 5" xfId="2634"/>
    <cellStyle name="Финансовый 6 4 2 6" xfId="2635"/>
    <cellStyle name="Финансовый 6 4 3" xfId="2636"/>
    <cellStyle name="Финансовый 6 4 3 2" xfId="2637"/>
    <cellStyle name="Финансовый 6 4 3 3" xfId="2638"/>
    <cellStyle name="Финансовый 6 4 4" xfId="2639"/>
    <cellStyle name="Финансовый 6 4 4 2" xfId="2640"/>
    <cellStyle name="Финансовый 6 4 4 3" xfId="2641"/>
    <cellStyle name="Финансовый 6 4 5" xfId="2642"/>
    <cellStyle name="Финансовый 6 4 5 2" xfId="2643"/>
    <cellStyle name="Финансовый 6 4 5 3" xfId="2644"/>
    <cellStyle name="Финансовый 6 4 6" xfId="2645"/>
    <cellStyle name="Финансовый 6 4 7" xfId="2646"/>
    <cellStyle name="Финансовый 6 5" xfId="2647"/>
    <cellStyle name="Финансовый 6 5 2" xfId="2648"/>
    <cellStyle name="Финансовый 6 5 2 2" xfId="2649"/>
    <cellStyle name="Финансовый 6 5 2 2 2" xfId="2650"/>
    <cellStyle name="Финансовый 6 5 2 2 3" xfId="2651"/>
    <cellStyle name="Финансовый 6 5 2 3" xfId="2652"/>
    <cellStyle name="Финансовый 6 5 2 3 2" xfId="2653"/>
    <cellStyle name="Финансовый 6 5 2 3 3" xfId="2654"/>
    <cellStyle name="Финансовый 6 5 2 4" xfId="2655"/>
    <cellStyle name="Финансовый 6 5 2 4 2" xfId="2656"/>
    <cellStyle name="Финансовый 6 5 2 4 3" xfId="2657"/>
    <cellStyle name="Финансовый 6 5 2 5" xfId="2658"/>
    <cellStyle name="Финансовый 6 5 2 6" xfId="2659"/>
    <cellStyle name="Финансовый 6 5 3" xfId="2660"/>
    <cellStyle name="Финансовый 6 5 3 2" xfId="2661"/>
    <cellStyle name="Финансовый 6 5 3 3" xfId="2662"/>
    <cellStyle name="Финансовый 6 5 4" xfId="2663"/>
    <cellStyle name="Финансовый 6 5 4 2" xfId="2664"/>
    <cellStyle name="Финансовый 6 5 4 3" xfId="2665"/>
    <cellStyle name="Финансовый 6 5 5" xfId="2666"/>
    <cellStyle name="Финансовый 6 5 5 2" xfId="2667"/>
    <cellStyle name="Финансовый 6 5 5 3" xfId="2668"/>
    <cellStyle name="Финансовый 6 5 6" xfId="2669"/>
    <cellStyle name="Финансовый 6 5 7" xfId="2670"/>
    <cellStyle name="Финансовый 6 6" xfId="2671"/>
    <cellStyle name="Финансовый 6 6 2" xfId="2672"/>
    <cellStyle name="Финансовый 6 6 2 2" xfId="2673"/>
    <cellStyle name="Финансовый 6 6 2 2 2" xfId="2674"/>
    <cellStyle name="Финансовый 6 6 2 2 3" xfId="2675"/>
    <cellStyle name="Финансовый 6 6 2 3" xfId="2676"/>
    <cellStyle name="Финансовый 6 6 2 3 2" xfId="2677"/>
    <cellStyle name="Финансовый 6 6 2 3 3" xfId="2678"/>
    <cellStyle name="Финансовый 6 6 2 4" xfId="2679"/>
    <cellStyle name="Финансовый 6 6 2 4 2" xfId="2680"/>
    <cellStyle name="Финансовый 6 6 2 4 3" xfId="2681"/>
    <cellStyle name="Финансовый 6 6 2 5" xfId="2682"/>
    <cellStyle name="Финансовый 6 6 2 6" xfId="2683"/>
    <cellStyle name="Финансовый 6 6 3" xfId="2684"/>
    <cellStyle name="Финансовый 6 6 3 2" xfId="2685"/>
    <cellStyle name="Финансовый 6 6 3 3" xfId="2686"/>
    <cellStyle name="Финансовый 6 6 4" xfId="2687"/>
    <cellStyle name="Финансовый 6 6 4 2" xfId="2688"/>
    <cellStyle name="Финансовый 6 6 4 3" xfId="2689"/>
    <cellStyle name="Финансовый 6 6 5" xfId="2690"/>
    <cellStyle name="Финансовый 6 6 5 2" xfId="2691"/>
    <cellStyle name="Финансовый 6 6 5 3" xfId="2692"/>
    <cellStyle name="Финансовый 6 6 6" xfId="2693"/>
    <cellStyle name="Финансовый 6 6 7" xfId="2694"/>
    <cellStyle name="Финансовый 6 7" xfId="2695"/>
    <cellStyle name="Финансовый 6 7 2" xfId="2696"/>
    <cellStyle name="Финансовый 6 7 2 2" xfId="2697"/>
    <cellStyle name="Финансовый 6 7 2 2 2" xfId="2698"/>
    <cellStyle name="Финансовый 6 7 2 2 3" xfId="2699"/>
    <cellStyle name="Финансовый 6 7 2 3" xfId="2700"/>
    <cellStyle name="Финансовый 6 7 2 3 2" xfId="2701"/>
    <cellStyle name="Финансовый 6 7 2 3 3" xfId="2702"/>
    <cellStyle name="Финансовый 6 7 2 4" xfId="2703"/>
    <cellStyle name="Финансовый 6 7 2 4 2" xfId="2704"/>
    <cellStyle name="Финансовый 6 7 2 4 3" xfId="2705"/>
    <cellStyle name="Финансовый 6 7 2 5" xfId="2706"/>
    <cellStyle name="Финансовый 6 7 2 6" xfId="2707"/>
    <cellStyle name="Финансовый 6 7 3" xfId="2708"/>
    <cellStyle name="Финансовый 6 7 3 2" xfId="2709"/>
    <cellStyle name="Финансовый 6 7 3 3" xfId="2710"/>
    <cellStyle name="Финансовый 6 7 4" xfId="2711"/>
    <cellStyle name="Финансовый 6 7 4 2" xfId="2712"/>
    <cellStyle name="Финансовый 6 7 4 3" xfId="2713"/>
    <cellStyle name="Финансовый 6 7 5" xfId="2714"/>
    <cellStyle name="Финансовый 6 7 5 2" xfId="2715"/>
    <cellStyle name="Финансовый 6 7 5 3" xfId="2716"/>
    <cellStyle name="Финансовый 6 7 6" xfId="2717"/>
    <cellStyle name="Финансовый 6 7 7" xfId="2718"/>
    <cellStyle name="Финансовый 6 8" xfId="2719"/>
    <cellStyle name="Финансовый 6 8 2" xfId="2720"/>
    <cellStyle name="Финансовый 6 8 2 2" xfId="2721"/>
    <cellStyle name="Финансовый 6 8 2 3" xfId="2722"/>
    <cellStyle name="Финансовый 6 8 3" xfId="2723"/>
    <cellStyle name="Финансовый 6 8 3 2" xfId="2724"/>
    <cellStyle name="Финансовый 6 8 3 3" xfId="2725"/>
    <cellStyle name="Финансовый 6 8 4" xfId="2726"/>
    <cellStyle name="Финансовый 6 8 4 2" xfId="2727"/>
    <cellStyle name="Финансовый 6 8 4 3" xfId="2728"/>
    <cellStyle name="Финансовый 6 8 5" xfId="2729"/>
    <cellStyle name="Финансовый 6 8 6" xfId="2730"/>
    <cellStyle name="Финансовый 6 9" xfId="2731"/>
    <cellStyle name="Финансовый 6 9 2" xfId="2732"/>
    <cellStyle name="Финансовый 6 9 3" xfId="2733"/>
    <cellStyle name="Финансовый 7" xfId="2734"/>
    <cellStyle name="Финансовый 8" xfId="2735"/>
    <cellStyle name="Финансовый 9" xfId="2736"/>
    <cellStyle name="Хороший 2" xfId="2737"/>
    <cellStyle name="Хороший 2 2" xfId="2738"/>
    <cellStyle name="Хороший 2 3" xfId="2739"/>
    <cellStyle name="Хороший 2 4" xfId="2740"/>
    <cellStyle name="Хороший 2 5" xfId="2741"/>
    <cellStyle name="Хороший 2 6" xfId="2742"/>
    <cellStyle name="Хороший 3" xfId="2743"/>
    <cellStyle name="Хороший 4" xfId="2744"/>
    <cellStyle name="Хороший 5" xfId="2745"/>
    <cellStyle name="Хороший 6" xfId="2746"/>
    <cellStyle name="Хороший 7" xfId="27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18"/>
  <sheetViews>
    <sheetView view="pageBreakPreview" zoomScale="75" zoomScaleNormal="75" zoomScaleSheetLayoutView="75" zoomScalePageLayoutView="80" workbookViewId="0">
      <selection activeCell="E68" sqref="E68:E71"/>
    </sheetView>
  </sheetViews>
  <sheetFormatPr defaultRowHeight="12.75" x14ac:dyDescent="0.2"/>
  <cols>
    <col min="1" max="1" width="7.5703125" style="38" customWidth="1"/>
    <col min="2" max="2" width="51" style="25" customWidth="1"/>
    <col min="3" max="3" width="29.5703125" style="24" customWidth="1"/>
    <col min="4" max="4" width="17.42578125" style="37" customWidth="1"/>
    <col min="5" max="5" width="17.140625" style="39" customWidth="1"/>
    <col min="6" max="8" width="14.140625" style="23" customWidth="1"/>
    <col min="9" max="9" width="13" style="23" customWidth="1"/>
    <col min="10" max="10" width="14.28515625" style="23" customWidth="1"/>
    <col min="11" max="253" width="9.140625" style="23"/>
    <col min="254" max="254" width="51" style="23" customWidth="1"/>
    <col min="255" max="255" width="24.5703125" style="23" customWidth="1"/>
    <col min="256" max="256" width="29.5703125" style="23" customWidth="1"/>
    <col min="257" max="257" width="16.7109375" style="23" customWidth="1"/>
    <col min="258" max="258" width="15" style="23" customWidth="1"/>
    <col min="259" max="259" width="18.5703125" style="23" customWidth="1"/>
    <col min="260" max="260" width="15" style="23" customWidth="1"/>
    <col min="261" max="261" width="19" style="23" customWidth="1"/>
    <col min="262" max="264" width="14.140625" style="23" customWidth="1"/>
    <col min="265" max="265" width="13" style="23" customWidth="1"/>
    <col min="266" max="266" width="14.28515625" style="23" customWidth="1"/>
    <col min="267" max="509" width="9.140625" style="23"/>
    <col min="510" max="510" width="51" style="23" customWidth="1"/>
    <col min="511" max="511" width="24.5703125" style="23" customWidth="1"/>
    <col min="512" max="512" width="29.5703125" style="23" customWidth="1"/>
    <col min="513" max="513" width="16.7109375" style="23" customWidth="1"/>
    <col min="514" max="514" width="15" style="23" customWidth="1"/>
    <col min="515" max="515" width="18.5703125" style="23" customWidth="1"/>
    <col min="516" max="516" width="15" style="23" customWidth="1"/>
    <col min="517" max="517" width="19" style="23" customWidth="1"/>
    <col min="518" max="520" width="14.140625" style="23" customWidth="1"/>
    <col min="521" max="521" width="13" style="23" customWidth="1"/>
    <col min="522" max="522" width="14.28515625" style="23" customWidth="1"/>
    <col min="523" max="765" width="9.140625" style="23"/>
    <col min="766" max="766" width="51" style="23" customWidth="1"/>
    <col min="767" max="767" width="24.5703125" style="23" customWidth="1"/>
    <col min="768" max="768" width="29.5703125" style="23" customWidth="1"/>
    <col min="769" max="769" width="16.7109375" style="23" customWidth="1"/>
    <col min="770" max="770" width="15" style="23" customWidth="1"/>
    <col min="771" max="771" width="18.5703125" style="23" customWidth="1"/>
    <col min="772" max="772" width="15" style="23" customWidth="1"/>
    <col min="773" max="773" width="19" style="23" customWidth="1"/>
    <col min="774" max="776" width="14.140625" style="23" customWidth="1"/>
    <col min="777" max="777" width="13" style="23" customWidth="1"/>
    <col min="778" max="778" width="14.28515625" style="23" customWidth="1"/>
    <col min="779" max="1021" width="9.140625" style="23"/>
    <col min="1022" max="1022" width="51" style="23" customWidth="1"/>
    <col min="1023" max="1023" width="24.5703125" style="23" customWidth="1"/>
    <col min="1024" max="1024" width="29.5703125" style="23" customWidth="1"/>
    <col min="1025" max="1025" width="16.7109375" style="23" customWidth="1"/>
    <col min="1026" max="1026" width="15" style="23" customWidth="1"/>
    <col min="1027" max="1027" width="18.5703125" style="23" customWidth="1"/>
    <col min="1028" max="1028" width="15" style="23" customWidth="1"/>
    <col min="1029" max="1029" width="19" style="23" customWidth="1"/>
    <col min="1030" max="1032" width="14.140625" style="23" customWidth="1"/>
    <col min="1033" max="1033" width="13" style="23" customWidth="1"/>
    <col min="1034" max="1034" width="14.28515625" style="23" customWidth="1"/>
    <col min="1035" max="1277" width="9.140625" style="23"/>
    <col min="1278" max="1278" width="51" style="23" customWidth="1"/>
    <col min="1279" max="1279" width="24.5703125" style="23" customWidth="1"/>
    <col min="1280" max="1280" width="29.5703125" style="23" customWidth="1"/>
    <col min="1281" max="1281" width="16.7109375" style="23" customWidth="1"/>
    <col min="1282" max="1282" width="15" style="23" customWidth="1"/>
    <col min="1283" max="1283" width="18.5703125" style="23" customWidth="1"/>
    <col min="1284" max="1284" width="15" style="23" customWidth="1"/>
    <col min="1285" max="1285" width="19" style="23" customWidth="1"/>
    <col min="1286" max="1288" width="14.140625" style="23" customWidth="1"/>
    <col min="1289" max="1289" width="13" style="23" customWidth="1"/>
    <col min="1290" max="1290" width="14.28515625" style="23" customWidth="1"/>
    <col min="1291" max="1533" width="9.140625" style="23"/>
    <col min="1534" max="1534" width="51" style="23" customWidth="1"/>
    <col min="1535" max="1535" width="24.5703125" style="23" customWidth="1"/>
    <col min="1536" max="1536" width="29.5703125" style="23" customWidth="1"/>
    <col min="1537" max="1537" width="16.7109375" style="23" customWidth="1"/>
    <col min="1538" max="1538" width="15" style="23" customWidth="1"/>
    <col min="1539" max="1539" width="18.5703125" style="23" customWidth="1"/>
    <col min="1540" max="1540" width="15" style="23" customWidth="1"/>
    <col min="1541" max="1541" width="19" style="23" customWidth="1"/>
    <col min="1542" max="1544" width="14.140625" style="23" customWidth="1"/>
    <col min="1545" max="1545" width="13" style="23" customWidth="1"/>
    <col min="1546" max="1546" width="14.28515625" style="23" customWidth="1"/>
    <col min="1547" max="1789" width="9.140625" style="23"/>
    <col min="1790" max="1790" width="51" style="23" customWidth="1"/>
    <col min="1791" max="1791" width="24.5703125" style="23" customWidth="1"/>
    <col min="1792" max="1792" width="29.5703125" style="23" customWidth="1"/>
    <col min="1793" max="1793" width="16.7109375" style="23" customWidth="1"/>
    <col min="1794" max="1794" width="15" style="23" customWidth="1"/>
    <col min="1795" max="1795" width="18.5703125" style="23" customWidth="1"/>
    <col min="1796" max="1796" width="15" style="23" customWidth="1"/>
    <col min="1797" max="1797" width="19" style="23" customWidth="1"/>
    <col min="1798" max="1800" width="14.140625" style="23" customWidth="1"/>
    <col min="1801" max="1801" width="13" style="23" customWidth="1"/>
    <col min="1802" max="1802" width="14.28515625" style="23" customWidth="1"/>
    <col min="1803" max="2045" width="9.140625" style="23"/>
    <col min="2046" max="2046" width="51" style="23" customWidth="1"/>
    <col min="2047" max="2047" width="24.5703125" style="23" customWidth="1"/>
    <col min="2048" max="2048" width="29.5703125" style="23" customWidth="1"/>
    <col min="2049" max="2049" width="16.7109375" style="23" customWidth="1"/>
    <col min="2050" max="2050" width="15" style="23" customWidth="1"/>
    <col min="2051" max="2051" width="18.5703125" style="23" customWidth="1"/>
    <col min="2052" max="2052" width="15" style="23" customWidth="1"/>
    <col min="2053" max="2053" width="19" style="23" customWidth="1"/>
    <col min="2054" max="2056" width="14.140625" style="23" customWidth="1"/>
    <col min="2057" max="2057" width="13" style="23" customWidth="1"/>
    <col min="2058" max="2058" width="14.28515625" style="23" customWidth="1"/>
    <col min="2059" max="2301" width="9.140625" style="23"/>
    <col min="2302" max="2302" width="51" style="23" customWidth="1"/>
    <col min="2303" max="2303" width="24.5703125" style="23" customWidth="1"/>
    <col min="2304" max="2304" width="29.5703125" style="23" customWidth="1"/>
    <col min="2305" max="2305" width="16.7109375" style="23" customWidth="1"/>
    <col min="2306" max="2306" width="15" style="23" customWidth="1"/>
    <col min="2307" max="2307" width="18.5703125" style="23" customWidth="1"/>
    <col min="2308" max="2308" width="15" style="23" customWidth="1"/>
    <col min="2309" max="2309" width="19" style="23" customWidth="1"/>
    <col min="2310" max="2312" width="14.140625" style="23" customWidth="1"/>
    <col min="2313" max="2313" width="13" style="23" customWidth="1"/>
    <col min="2314" max="2314" width="14.28515625" style="23" customWidth="1"/>
    <col min="2315" max="2557" width="9.140625" style="23"/>
    <col min="2558" max="2558" width="51" style="23" customWidth="1"/>
    <col min="2559" max="2559" width="24.5703125" style="23" customWidth="1"/>
    <col min="2560" max="2560" width="29.5703125" style="23" customWidth="1"/>
    <col min="2561" max="2561" width="16.7109375" style="23" customWidth="1"/>
    <col min="2562" max="2562" width="15" style="23" customWidth="1"/>
    <col min="2563" max="2563" width="18.5703125" style="23" customWidth="1"/>
    <col min="2564" max="2564" width="15" style="23" customWidth="1"/>
    <col min="2565" max="2565" width="19" style="23" customWidth="1"/>
    <col min="2566" max="2568" width="14.140625" style="23" customWidth="1"/>
    <col min="2569" max="2569" width="13" style="23" customWidth="1"/>
    <col min="2570" max="2570" width="14.28515625" style="23" customWidth="1"/>
    <col min="2571" max="2813" width="9.140625" style="23"/>
    <col min="2814" max="2814" width="51" style="23" customWidth="1"/>
    <col min="2815" max="2815" width="24.5703125" style="23" customWidth="1"/>
    <col min="2816" max="2816" width="29.5703125" style="23" customWidth="1"/>
    <col min="2817" max="2817" width="16.7109375" style="23" customWidth="1"/>
    <col min="2818" max="2818" width="15" style="23" customWidth="1"/>
    <col min="2819" max="2819" width="18.5703125" style="23" customWidth="1"/>
    <col min="2820" max="2820" width="15" style="23" customWidth="1"/>
    <col min="2821" max="2821" width="19" style="23" customWidth="1"/>
    <col min="2822" max="2824" width="14.140625" style="23" customWidth="1"/>
    <col min="2825" max="2825" width="13" style="23" customWidth="1"/>
    <col min="2826" max="2826" width="14.28515625" style="23" customWidth="1"/>
    <col min="2827" max="3069" width="9.140625" style="23"/>
    <col min="3070" max="3070" width="51" style="23" customWidth="1"/>
    <col min="3071" max="3071" width="24.5703125" style="23" customWidth="1"/>
    <col min="3072" max="3072" width="29.5703125" style="23" customWidth="1"/>
    <col min="3073" max="3073" width="16.7109375" style="23" customWidth="1"/>
    <col min="3074" max="3074" width="15" style="23" customWidth="1"/>
    <col min="3075" max="3075" width="18.5703125" style="23" customWidth="1"/>
    <col min="3076" max="3076" width="15" style="23" customWidth="1"/>
    <col min="3077" max="3077" width="19" style="23" customWidth="1"/>
    <col min="3078" max="3080" width="14.140625" style="23" customWidth="1"/>
    <col min="3081" max="3081" width="13" style="23" customWidth="1"/>
    <col min="3082" max="3082" width="14.28515625" style="23" customWidth="1"/>
    <col min="3083" max="3325" width="9.140625" style="23"/>
    <col min="3326" max="3326" width="51" style="23" customWidth="1"/>
    <col min="3327" max="3327" width="24.5703125" style="23" customWidth="1"/>
    <col min="3328" max="3328" width="29.5703125" style="23" customWidth="1"/>
    <col min="3329" max="3329" width="16.7109375" style="23" customWidth="1"/>
    <col min="3330" max="3330" width="15" style="23" customWidth="1"/>
    <col min="3331" max="3331" width="18.5703125" style="23" customWidth="1"/>
    <col min="3332" max="3332" width="15" style="23" customWidth="1"/>
    <col min="3333" max="3333" width="19" style="23" customWidth="1"/>
    <col min="3334" max="3336" width="14.140625" style="23" customWidth="1"/>
    <col min="3337" max="3337" width="13" style="23" customWidth="1"/>
    <col min="3338" max="3338" width="14.28515625" style="23" customWidth="1"/>
    <col min="3339" max="3581" width="9.140625" style="23"/>
    <col min="3582" max="3582" width="51" style="23" customWidth="1"/>
    <col min="3583" max="3583" width="24.5703125" style="23" customWidth="1"/>
    <col min="3584" max="3584" width="29.5703125" style="23" customWidth="1"/>
    <col min="3585" max="3585" width="16.7109375" style="23" customWidth="1"/>
    <col min="3586" max="3586" width="15" style="23" customWidth="1"/>
    <col min="3587" max="3587" width="18.5703125" style="23" customWidth="1"/>
    <col min="3588" max="3588" width="15" style="23" customWidth="1"/>
    <col min="3589" max="3589" width="19" style="23" customWidth="1"/>
    <col min="3590" max="3592" width="14.140625" style="23" customWidth="1"/>
    <col min="3593" max="3593" width="13" style="23" customWidth="1"/>
    <col min="3594" max="3594" width="14.28515625" style="23" customWidth="1"/>
    <col min="3595" max="3837" width="9.140625" style="23"/>
    <col min="3838" max="3838" width="51" style="23" customWidth="1"/>
    <col min="3839" max="3839" width="24.5703125" style="23" customWidth="1"/>
    <col min="3840" max="3840" width="29.5703125" style="23" customWidth="1"/>
    <col min="3841" max="3841" width="16.7109375" style="23" customWidth="1"/>
    <col min="3842" max="3842" width="15" style="23" customWidth="1"/>
    <col min="3843" max="3843" width="18.5703125" style="23" customWidth="1"/>
    <col min="3844" max="3844" width="15" style="23" customWidth="1"/>
    <col min="3845" max="3845" width="19" style="23" customWidth="1"/>
    <col min="3846" max="3848" width="14.140625" style="23" customWidth="1"/>
    <col min="3849" max="3849" width="13" style="23" customWidth="1"/>
    <col min="3850" max="3850" width="14.28515625" style="23" customWidth="1"/>
    <col min="3851" max="4093" width="9.140625" style="23"/>
    <col min="4094" max="4094" width="51" style="23" customWidth="1"/>
    <col min="4095" max="4095" width="24.5703125" style="23" customWidth="1"/>
    <col min="4096" max="4096" width="29.5703125" style="23" customWidth="1"/>
    <col min="4097" max="4097" width="16.7109375" style="23" customWidth="1"/>
    <col min="4098" max="4098" width="15" style="23" customWidth="1"/>
    <col min="4099" max="4099" width="18.5703125" style="23" customWidth="1"/>
    <col min="4100" max="4100" width="15" style="23" customWidth="1"/>
    <col min="4101" max="4101" width="19" style="23" customWidth="1"/>
    <col min="4102" max="4104" width="14.140625" style="23" customWidth="1"/>
    <col min="4105" max="4105" width="13" style="23" customWidth="1"/>
    <col min="4106" max="4106" width="14.28515625" style="23" customWidth="1"/>
    <col min="4107" max="4349" width="9.140625" style="23"/>
    <col min="4350" max="4350" width="51" style="23" customWidth="1"/>
    <col min="4351" max="4351" width="24.5703125" style="23" customWidth="1"/>
    <col min="4352" max="4352" width="29.5703125" style="23" customWidth="1"/>
    <col min="4353" max="4353" width="16.7109375" style="23" customWidth="1"/>
    <col min="4354" max="4354" width="15" style="23" customWidth="1"/>
    <col min="4355" max="4355" width="18.5703125" style="23" customWidth="1"/>
    <col min="4356" max="4356" width="15" style="23" customWidth="1"/>
    <col min="4357" max="4357" width="19" style="23" customWidth="1"/>
    <col min="4358" max="4360" width="14.140625" style="23" customWidth="1"/>
    <col min="4361" max="4361" width="13" style="23" customWidth="1"/>
    <col min="4362" max="4362" width="14.28515625" style="23" customWidth="1"/>
    <col min="4363" max="4605" width="9.140625" style="23"/>
    <col min="4606" max="4606" width="51" style="23" customWidth="1"/>
    <col min="4607" max="4607" width="24.5703125" style="23" customWidth="1"/>
    <col min="4608" max="4608" width="29.5703125" style="23" customWidth="1"/>
    <col min="4609" max="4609" width="16.7109375" style="23" customWidth="1"/>
    <col min="4610" max="4610" width="15" style="23" customWidth="1"/>
    <col min="4611" max="4611" width="18.5703125" style="23" customWidth="1"/>
    <col min="4612" max="4612" width="15" style="23" customWidth="1"/>
    <col min="4613" max="4613" width="19" style="23" customWidth="1"/>
    <col min="4614" max="4616" width="14.140625" style="23" customWidth="1"/>
    <col min="4617" max="4617" width="13" style="23" customWidth="1"/>
    <col min="4618" max="4618" width="14.28515625" style="23" customWidth="1"/>
    <col min="4619" max="4861" width="9.140625" style="23"/>
    <col min="4862" max="4862" width="51" style="23" customWidth="1"/>
    <col min="4863" max="4863" width="24.5703125" style="23" customWidth="1"/>
    <col min="4864" max="4864" width="29.5703125" style="23" customWidth="1"/>
    <col min="4865" max="4865" width="16.7109375" style="23" customWidth="1"/>
    <col min="4866" max="4866" width="15" style="23" customWidth="1"/>
    <col min="4867" max="4867" width="18.5703125" style="23" customWidth="1"/>
    <col min="4868" max="4868" width="15" style="23" customWidth="1"/>
    <col min="4869" max="4869" width="19" style="23" customWidth="1"/>
    <col min="4870" max="4872" width="14.140625" style="23" customWidth="1"/>
    <col min="4873" max="4873" width="13" style="23" customWidth="1"/>
    <col min="4874" max="4874" width="14.28515625" style="23" customWidth="1"/>
    <col min="4875" max="5117" width="9.140625" style="23"/>
    <col min="5118" max="5118" width="51" style="23" customWidth="1"/>
    <col min="5119" max="5119" width="24.5703125" style="23" customWidth="1"/>
    <col min="5120" max="5120" width="29.5703125" style="23" customWidth="1"/>
    <col min="5121" max="5121" width="16.7109375" style="23" customWidth="1"/>
    <col min="5122" max="5122" width="15" style="23" customWidth="1"/>
    <col min="5123" max="5123" width="18.5703125" style="23" customWidth="1"/>
    <col min="5124" max="5124" width="15" style="23" customWidth="1"/>
    <col min="5125" max="5125" width="19" style="23" customWidth="1"/>
    <col min="5126" max="5128" width="14.140625" style="23" customWidth="1"/>
    <col min="5129" max="5129" width="13" style="23" customWidth="1"/>
    <col min="5130" max="5130" width="14.28515625" style="23" customWidth="1"/>
    <col min="5131" max="5373" width="9.140625" style="23"/>
    <col min="5374" max="5374" width="51" style="23" customWidth="1"/>
    <col min="5375" max="5375" width="24.5703125" style="23" customWidth="1"/>
    <col min="5376" max="5376" width="29.5703125" style="23" customWidth="1"/>
    <col min="5377" max="5377" width="16.7109375" style="23" customWidth="1"/>
    <col min="5378" max="5378" width="15" style="23" customWidth="1"/>
    <col min="5379" max="5379" width="18.5703125" style="23" customWidth="1"/>
    <col min="5380" max="5380" width="15" style="23" customWidth="1"/>
    <col min="5381" max="5381" width="19" style="23" customWidth="1"/>
    <col min="5382" max="5384" width="14.140625" style="23" customWidth="1"/>
    <col min="5385" max="5385" width="13" style="23" customWidth="1"/>
    <col min="5386" max="5386" width="14.28515625" style="23" customWidth="1"/>
    <col min="5387" max="5629" width="9.140625" style="23"/>
    <col min="5630" max="5630" width="51" style="23" customWidth="1"/>
    <col min="5631" max="5631" width="24.5703125" style="23" customWidth="1"/>
    <col min="5632" max="5632" width="29.5703125" style="23" customWidth="1"/>
    <col min="5633" max="5633" width="16.7109375" style="23" customWidth="1"/>
    <col min="5634" max="5634" width="15" style="23" customWidth="1"/>
    <col min="5635" max="5635" width="18.5703125" style="23" customWidth="1"/>
    <col min="5636" max="5636" width="15" style="23" customWidth="1"/>
    <col min="5637" max="5637" width="19" style="23" customWidth="1"/>
    <col min="5638" max="5640" width="14.140625" style="23" customWidth="1"/>
    <col min="5641" max="5641" width="13" style="23" customWidth="1"/>
    <col min="5642" max="5642" width="14.28515625" style="23" customWidth="1"/>
    <col min="5643" max="5885" width="9.140625" style="23"/>
    <col min="5886" max="5886" width="51" style="23" customWidth="1"/>
    <col min="5887" max="5887" width="24.5703125" style="23" customWidth="1"/>
    <col min="5888" max="5888" width="29.5703125" style="23" customWidth="1"/>
    <col min="5889" max="5889" width="16.7109375" style="23" customWidth="1"/>
    <col min="5890" max="5890" width="15" style="23" customWidth="1"/>
    <col min="5891" max="5891" width="18.5703125" style="23" customWidth="1"/>
    <col min="5892" max="5892" width="15" style="23" customWidth="1"/>
    <col min="5893" max="5893" width="19" style="23" customWidth="1"/>
    <col min="5894" max="5896" width="14.140625" style="23" customWidth="1"/>
    <col min="5897" max="5897" width="13" style="23" customWidth="1"/>
    <col min="5898" max="5898" width="14.28515625" style="23" customWidth="1"/>
    <col min="5899" max="6141" width="9.140625" style="23"/>
    <col min="6142" max="6142" width="51" style="23" customWidth="1"/>
    <col min="6143" max="6143" width="24.5703125" style="23" customWidth="1"/>
    <col min="6144" max="6144" width="29.5703125" style="23" customWidth="1"/>
    <col min="6145" max="6145" width="16.7109375" style="23" customWidth="1"/>
    <col min="6146" max="6146" width="15" style="23" customWidth="1"/>
    <col min="6147" max="6147" width="18.5703125" style="23" customWidth="1"/>
    <col min="6148" max="6148" width="15" style="23" customWidth="1"/>
    <col min="6149" max="6149" width="19" style="23" customWidth="1"/>
    <col min="6150" max="6152" width="14.140625" style="23" customWidth="1"/>
    <col min="6153" max="6153" width="13" style="23" customWidth="1"/>
    <col min="6154" max="6154" width="14.28515625" style="23" customWidth="1"/>
    <col min="6155" max="6397" width="9.140625" style="23"/>
    <col min="6398" max="6398" width="51" style="23" customWidth="1"/>
    <col min="6399" max="6399" width="24.5703125" style="23" customWidth="1"/>
    <col min="6400" max="6400" width="29.5703125" style="23" customWidth="1"/>
    <col min="6401" max="6401" width="16.7109375" style="23" customWidth="1"/>
    <col min="6402" max="6402" width="15" style="23" customWidth="1"/>
    <col min="6403" max="6403" width="18.5703125" style="23" customWidth="1"/>
    <col min="6404" max="6404" width="15" style="23" customWidth="1"/>
    <col min="6405" max="6405" width="19" style="23" customWidth="1"/>
    <col min="6406" max="6408" width="14.140625" style="23" customWidth="1"/>
    <col min="6409" max="6409" width="13" style="23" customWidth="1"/>
    <col min="6410" max="6410" width="14.28515625" style="23" customWidth="1"/>
    <col min="6411" max="6653" width="9.140625" style="23"/>
    <col min="6654" max="6654" width="51" style="23" customWidth="1"/>
    <col min="6655" max="6655" width="24.5703125" style="23" customWidth="1"/>
    <col min="6656" max="6656" width="29.5703125" style="23" customWidth="1"/>
    <col min="6657" max="6657" width="16.7109375" style="23" customWidth="1"/>
    <col min="6658" max="6658" width="15" style="23" customWidth="1"/>
    <col min="6659" max="6659" width="18.5703125" style="23" customWidth="1"/>
    <col min="6660" max="6660" width="15" style="23" customWidth="1"/>
    <col min="6661" max="6661" width="19" style="23" customWidth="1"/>
    <col min="6662" max="6664" width="14.140625" style="23" customWidth="1"/>
    <col min="6665" max="6665" width="13" style="23" customWidth="1"/>
    <col min="6666" max="6666" width="14.28515625" style="23" customWidth="1"/>
    <col min="6667" max="6909" width="9.140625" style="23"/>
    <col min="6910" max="6910" width="51" style="23" customWidth="1"/>
    <col min="6911" max="6911" width="24.5703125" style="23" customWidth="1"/>
    <col min="6912" max="6912" width="29.5703125" style="23" customWidth="1"/>
    <col min="6913" max="6913" width="16.7109375" style="23" customWidth="1"/>
    <col min="6914" max="6914" width="15" style="23" customWidth="1"/>
    <col min="6915" max="6915" width="18.5703125" style="23" customWidth="1"/>
    <col min="6916" max="6916" width="15" style="23" customWidth="1"/>
    <col min="6917" max="6917" width="19" style="23" customWidth="1"/>
    <col min="6918" max="6920" width="14.140625" style="23" customWidth="1"/>
    <col min="6921" max="6921" width="13" style="23" customWidth="1"/>
    <col min="6922" max="6922" width="14.28515625" style="23" customWidth="1"/>
    <col min="6923" max="7165" width="9.140625" style="23"/>
    <col min="7166" max="7166" width="51" style="23" customWidth="1"/>
    <col min="7167" max="7167" width="24.5703125" style="23" customWidth="1"/>
    <col min="7168" max="7168" width="29.5703125" style="23" customWidth="1"/>
    <col min="7169" max="7169" width="16.7109375" style="23" customWidth="1"/>
    <col min="7170" max="7170" width="15" style="23" customWidth="1"/>
    <col min="7171" max="7171" width="18.5703125" style="23" customWidth="1"/>
    <col min="7172" max="7172" width="15" style="23" customWidth="1"/>
    <col min="7173" max="7173" width="19" style="23" customWidth="1"/>
    <col min="7174" max="7176" width="14.140625" style="23" customWidth="1"/>
    <col min="7177" max="7177" width="13" style="23" customWidth="1"/>
    <col min="7178" max="7178" width="14.28515625" style="23" customWidth="1"/>
    <col min="7179" max="7421" width="9.140625" style="23"/>
    <col min="7422" max="7422" width="51" style="23" customWidth="1"/>
    <col min="7423" max="7423" width="24.5703125" style="23" customWidth="1"/>
    <col min="7424" max="7424" width="29.5703125" style="23" customWidth="1"/>
    <col min="7425" max="7425" width="16.7109375" style="23" customWidth="1"/>
    <col min="7426" max="7426" width="15" style="23" customWidth="1"/>
    <col min="7427" max="7427" width="18.5703125" style="23" customWidth="1"/>
    <col min="7428" max="7428" width="15" style="23" customWidth="1"/>
    <col min="7429" max="7429" width="19" style="23" customWidth="1"/>
    <col min="7430" max="7432" width="14.140625" style="23" customWidth="1"/>
    <col min="7433" max="7433" width="13" style="23" customWidth="1"/>
    <col min="7434" max="7434" width="14.28515625" style="23" customWidth="1"/>
    <col min="7435" max="7677" width="9.140625" style="23"/>
    <col min="7678" max="7678" width="51" style="23" customWidth="1"/>
    <col min="7679" max="7679" width="24.5703125" style="23" customWidth="1"/>
    <col min="7680" max="7680" width="29.5703125" style="23" customWidth="1"/>
    <col min="7681" max="7681" width="16.7109375" style="23" customWidth="1"/>
    <col min="7682" max="7682" width="15" style="23" customWidth="1"/>
    <col min="7683" max="7683" width="18.5703125" style="23" customWidth="1"/>
    <col min="7684" max="7684" width="15" style="23" customWidth="1"/>
    <col min="7685" max="7685" width="19" style="23" customWidth="1"/>
    <col min="7686" max="7688" width="14.140625" style="23" customWidth="1"/>
    <col min="7689" max="7689" width="13" style="23" customWidth="1"/>
    <col min="7690" max="7690" width="14.28515625" style="23" customWidth="1"/>
    <col min="7691" max="7933" width="9.140625" style="23"/>
    <col min="7934" max="7934" width="51" style="23" customWidth="1"/>
    <col min="7935" max="7935" width="24.5703125" style="23" customWidth="1"/>
    <col min="7936" max="7936" width="29.5703125" style="23" customWidth="1"/>
    <col min="7937" max="7937" width="16.7109375" style="23" customWidth="1"/>
    <col min="7938" max="7938" width="15" style="23" customWidth="1"/>
    <col min="7939" max="7939" width="18.5703125" style="23" customWidth="1"/>
    <col min="7940" max="7940" width="15" style="23" customWidth="1"/>
    <col min="7941" max="7941" width="19" style="23" customWidth="1"/>
    <col min="7942" max="7944" width="14.140625" style="23" customWidth="1"/>
    <col min="7945" max="7945" width="13" style="23" customWidth="1"/>
    <col min="7946" max="7946" width="14.28515625" style="23" customWidth="1"/>
    <col min="7947" max="8189" width="9.140625" style="23"/>
    <col min="8190" max="8190" width="51" style="23" customWidth="1"/>
    <col min="8191" max="8191" width="24.5703125" style="23" customWidth="1"/>
    <col min="8192" max="8192" width="29.5703125" style="23" customWidth="1"/>
    <col min="8193" max="8193" width="16.7109375" style="23" customWidth="1"/>
    <col min="8194" max="8194" width="15" style="23" customWidth="1"/>
    <col min="8195" max="8195" width="18.5703125" style="23" customWidth="1"/>
    <col min="8196" max="8196" width="15" style="23" customWidth="1"/>
    <col min="8197" max="8197" width="19" style="23" customWidth="1"/>
    <col min="8198" max="8200" width="14.140625" style="23" customWidth="1"/>
    <col min="8201" max="8201" width="13" style="23" customWidth="1"/>
    <col min="8202" max="8202" width="14.28515625" style="23" customWidth="1"/>
    <col min="8203" max="8445" width="9.140625" style="23"/>
    <col min="8446" max="8446" width="51" style="23" customWidth="1"/>
    <col min="8447" max="8447" width="24.5703125" style="23" customWidth="1"/>
    <col min="8448" max="8448" width="29.5703125" style="23" customWidth="1"/>
    <col min="8449" max="8449" width="16.7109375" style="23" customWidth="1"/>
    <col min="8450" max="8450" width="15" style="23" customWidth="1"/>
    <col min="8451" max="8451" width="18.5703125" style="23" customWidth="1"/>
    <col min="8452" max="8452" width="15" style="23" customWidth="1"/>
    <col min="8453" max="8453" width="19" style="23" customWidth="1"/>
    <col min="8454" max="8456" width="14.140625" style="23" customWidth="1"/>
    <col min="8457" max="8457" width="13" style="23" customWidth="1"/>
    <col min="8458" max="8458" width="14.28515625" style="23" customWidth="1"/>
    <col min="8459" max="8701" width="9.140625" style="23"/>
    <col min="8702" max="8702" width="51" style="23" customWidth="1"/>
    <col min="8703" max="8703" width="24.5703125" style="23" customWidth="1"/>
    <col min="8704" max="8704" width="29.5703125" style="23" customWidth="1"/>
    <col min="8705" max="8705" width="16.7109375" style="23" customWidth="1"/>
    <col min="8706" max="8706" width="15" style="23" customWidth="1"/>
    <col min="8707" max="8707" width="18.5703125" style="23" customWidth="1"/>
    <col min="8708" max="8708" width="15" style="23" customWidth="1"/>
    <col min="8709" max="8709" width="19" style="23" customWidth="1"/>
    <col min="8710" max="8712" width="14.140625" style="23" customWidth="1"/>
    <col min="8713" max="8713" width="13" style="23" customWidth="1"/>
    <col min="8714" max="8714" width="14.28515625" style="23" customWidth="1"/>
    <col min="8715" max="8957" width="9.140625" style="23"/>
    <col min="8958" max="8958" width="51" style="23" customWidth="1"/>
    <col min="8959" max="8959" width="24.5703125" style="23" customWidth="1"/>
    <col min="8960" max="8960" width="29.5703125" style="23" customWidth="1"/>
    <col min="8961" max="8961" width="16.7109375" style="23" customWidth="1"/>
    <col min="8962" max="8962" width="15" style="23" customWidth="1"/>
    <col min="8963" max="8963" width="18.5703125" style="23" customWidth="1"/>
    <col min="8964" max="8964" width="15" style="23" customWidth="1"/>
    <col min="8965" max="8965" width="19" style="23" customWidth="1"/>
    <col min="8966" max="8968" width="14.140625" style="23" customWidth="1"/>
    <col min="8969" max="8969" width="13" style="23" customWidth="1"/>
    <col min="8970" max="8970" width="14.28515625" style="23" customWidth="1"/>
    <col min="8971" max="9213" width="9.140625" style="23"/>
    <col min="9214" max="9214" width="51" style="23" customWidth="1"/>
    <col min="9215" max="9215" width="24.5703125" style="23" customWidth="1"/>
    <col min="9216" max="9216" width="29.5703125" style="23" customWidth="1"/>
    <col min="9217" max="9217" width="16.7109375" style="23" customWidth="1"/>
    <col min="9218" max="9218" width="15" style="23" customWidth="1"/>
    <col min="9219" max="9219" width="18.5703125" style="23" customWidth="1"/>
    <col min="9220" max="9220" width="15" style="23" customWidth="1"/>
    <col min="9221" max="9221" width="19" style="23" customWidth="1"/>
    <col min="9222" max="9224" width="14.140625" style="23" customWidth="1"/>
    <col min="9225" max="9225" width="13" style="23" customWidth="1"/>
    <col min="9226" max="9226" width="14.28515625" style="23" customWidth="1"/>
    <col min="9227" max="9469" width="9.140625" style="23"/>
    <col min="9470" max="9470" width="51" style="23" customWidth="1"/>
    <col min="9471" max="9471" width="24.5703125" style="23" customWidth="1"/>
    <col min="9472" max="9472" width="29.5703125" style="23" customWidth="1"/>
    <col min="9473" max="9473" width="16.7109375" style="23" customWidth="1"/>
    <col min="9474" max="9474" width="15" style="23" customWidth="1"/>
    <col min="9475" max="9475" width="18.5703125" style="23" customWidth="1"/>
    <col min="9476" max="9476" width="15" style="23" customWidth="1"/>
    <col min="9477" max="9477" width="19" style="23" customWidth="1"/>
    <col min="9478" max="9480" width="14.140625" style="23" customWidth="1"/>
    <col min="9481" max="9481" width="13" style="23" customWidth="1"/>
    <col min="9482" max="9482" width="14.28515625" style="23" customWidth="1"/>
    <col min="9483" max="9725" width="9.140625" style="23"/>
    <col min="9726" max="9726" width="51" style="23" customWidth="1"/>
    <col min="9727" max="9727" width="24.5703125" style="23" customWidth="1"/>
    <col min="9728" max="9728" width="29.5703125" style="23" customWidth="1"/>
    <col min="9729" max="9729" width="16.7109375" style="23" customWidth="1"/>
    <col min="9730" max="9730" width="15" style="23" customWidth="1"/>
    <col min="9731" max="9731" width="18.5703125" style="23" customWidth="1"/>
    <col min="9732" max="9732" width="15" style="23" customWidth="1"/>
    <col min="9733" max="9733" width="19" style="23" customWidth="1"/>
    <col min="9734" max="9736" width="14.140625" style="23" customWidth="1"/>
    <col min="9737" max="9737" width="13" style="23" customWidth="1"/>
    <col min="9738" max="9738" width="14.28515625" style="23" customWidth="1"/>
    <col min="9739" max="9981" width="9.140625" style="23"/>
    <col min="9982" max="9982" width="51" style="23" customWidth="1"/>
    <col min="9983" max="9983" width="24.5703125" style="23" customWidth="1"/>
    <col min="9984" max="9984" width="29.5703125" style="23" customWidth="1"/>
    <col min="9985" max="9985" width="16.7109375" style="23" customWidth="1"/>
    <col min="9986" max="9986" width="15" style="23" customWidth="1"/>
    <col min="9987" max="9987" width="18.5703125" style="23" customWidth="1"/>
    <col min="9988" max="9988" width="15" style="23" customWidth="1"/>
    <col min="9989" max="9989" width="19" style="23" customWidth="1"/>
    <col min="9990" max="9992" width="14.140625" style="23" customWidth="1"/>
    <col min="9993" max="9993" width="13" style="23" customWidth="1"/>
    <col min="9994" max="9994" width="14.28515625" style="23" customWidth="1"/>
    <col min="9995" max="10237" width="9.140625" style="23"/>
    <col min="10238" max="10238" width="51" style="23" customWidth="1"/>
    <col min="10239" max="10239" width="24.5703125" style="23" customWidth="1"/>
    <col min="10240" max="10240" width="29.5703125" style="23" customWidth="1"/>
    <col min="10241" max="10241" width="16.7109375" style="23" customWidth="1"/>
    <col min="10242" max="10242" width="15" style="23" customWidth="1"/>
    <col min="10243" max="10243" width="18.5703125" style="23" customWidth="1"/>
    <col min="10244" max="10244" width="15" style="23" customWidth="1"/>
    <col min="10245" max="10245" width="19" style="23" customWidth="1"/>
    <col min="10246" max="10248" width="14.140625" style="23" customWidth="1"/>
    <col min="10249" max="10249" width="13" style="23" customWidth="1"/>
    <col min="10250" max="10250" width="14.28515625" style="23" customWidth="1"/>
    <col min="10251" max="10493" width="9.140625" style="23"/>
    <col min="10494" max="10494" width="51" style="23" customWidth="1"/>
    <col min="10495" max="10495" width="24.5703125" style="23" customWidth="1"/>
    <col min="10496" max="10496" width="29.5703125" style="23" customWidth="1"/>
    <col min="10497" max="10497" width="16.7109375" style="23" customWidth="1"/>
    <col min="10498" max="10498" width="15" style="23" customWidth="1"/>
    <col min="10499" max="10499" width="18.5703125" style="23" customWidth="1"/>
    <col min="10500" max="10500" width="15" style="23" customWidth="1"/>
    <col min="10501" max="10501" width="19" style="23" customWidth="1"/>
    <col min="10502" max="10504" width="14.140625" style="23" customWidth="1"/>
    <col min="10505" max="10505" width="13" style="23" customWidth="1"/>
    <col min="10506" max="10506" width="14.28515625" style="23" customWidth="1"/>
    <col min="10507" max="10749" width="9.140625" style="23"/>
    <col min="10750" max="10750" width="51" style="23" customWidth="1"/>
    <col min="10751" max="10751" width="24.5703125" style="23" customWidth="1"/>
    <col min="10752" max="10752" width="29.5703125" style="23" customWidth="1"/>
    <col min="10753" max="10753" width="16.7109375" style="23" customWidth="1"/>
    <col min="10754" max="10754" width="15" style="23" customWidth="1"/>
    <col min="10755" max="10755" width="18.5703125" style="23" customWidth="1"/>
    <col min="10756" max="10756" width="15" style="23" customWidth="1"/>
    <col min="10757" max="10757" width="19" style="23" customWidth="1"/>
    <col min="10758" max="10760" width="14.140625" style="23" customWidth="1"/>
    <col min="10761" max="10761" width="13" style="23" customWidth="1"/>
    <col min="10762" max="10762" width="14.28515625" style="23" customWidth="1"/>
    <col min="10763" max="11005" width="9.140625" style="23"/>
    <col min="11006" max="11006" width="51" style="23" customWidth="1"/>
    <col min="11007" max="11007" width="24.5703125" style="23" customWidth="1"/>
    <col min="11008" max="11008" width="29.5703125" style="23" customWidth="1"/>
    <col min="11009" max="11009" width="16.7109375" style="23" customWidth="1"/>
    <col min="11010" max="11010" width="15" style="23" customWidth="1"/>
    <col min="11011" max="11011" width="18.5703125" style="23" customWidth="1"/>
    <col min="11012" max="11012" width="15" style="23" customWidth="1"/>
    <col min="11013" max="11013" width="19" style="23" customWidth="1"/>
    <col min="11014" max="11016" width="14.140625" style="23" customWidth="1"/>
    <col min="11017" max="11017" width="13" style="23" customWidth="1"/>
    <col min="11018" max="11018" width="14.28515625" style="23" customWidth="1"/>
    <col min="11019" max="11261" width="9.140625" style="23"/>
    <col min="11262" max="11262" width="51" style="23" customWidth="1"/>
    <col min="11263" max="11263" width="24.5703125" style="23" customWidth="1"/>
    <col min="11264" max="11264" width="29.5703125" style="23" customWidth="1"/>
    <col min="11265" max="11265" width="16.7109375" style="23" customWidth="1"/>
    <col min="11266" max="11266" width="15" style="23" customWidth="1"/>
    <col min="11267" max="11267" width="18.5703125" style="23" customWidth="1"/>
    <col min="11268" max="11268" width="15" style="23" customWidth="1"/>
    <col min="11269" max="11269" width="19" style="23" customWidth="1"/>
    <col min="11270" max="11272" width="14.140625" style="23" customWidth="1"/>
    <col min="11273" max="11273" width="13" style="23" customWidth="1"/>
    <col min="11274" max="11274" width="14.28515625" style="23" customWidth="1"/>
    <col min="11275" max="11517" width="9.140625" style="23"/>
    <col min="11518" max="11518" width="51" style="23" customWidth="1"/>
    <col min="11519" max="11519" width="24.5703125" style="23" customWidth="1"/>
    <col min="11520" max="11520" width="29.5703125" style="23" customWidth="1"/>
    <col min="11521" max="11521" width="16.7109375" style="23" customWidth="1"/>
    <col min="11522" max="11522" width="15" style="23" customWidth="1"/>
    <col min="11523" max="11523" width="18.5703125" style="23" customWidth="1"/>
    <col min="11524" max="11524" width="15" style="23" customWidth="1"/>
    <col min="11525" max="11525" width="19" style="23" customWidth="1"/>
    <col min="11526" max="11528" width="14.140625" style="23" customWidth="1"/>
    <col min="11529" max="11529" width="13" style="23" customWidth="1"/>
    <col min="11530" max="11530" width="14.28515625" style="23" customWidth="1"/>
    <col min="11531" max="11773" width="9.140625" style="23"/>
    <col min="11774" max="11774" width="51" style="23" customWidth="1"/>
    <col min="11775" max="11775" width="24.5703125" style="23" customWidth="1"/>
    <col min="11776" max="11776" width="29.5703125" style="23" customWidth="1"/>
    <col min="11777" max="11777" width="16.7109375" style="23" customWidth="1"/>
    <col min="11778" max="11778" width="15" style="23" customWidth="1"/>
    <col min="11779" max="11779" width="18.5703125" style="23" customWidth="1"/>
    <col min="11780" max="11780" width="15" style="23" customWidth="1"/>
    <col min="11781" max="11781" width="19" style="23" customWidth="1"/>
    <col min="11782" max="11784" width="14.140625" style="23" customWidth="1"/>
    <col min="11785" max="11785" width="13" style="23" customWidth="1"/>
    <col min="11786" max="11786" width="14.28515625" style="23" customWidth="1"/>
    <col min="11787" max="12029" width="9.140625" style="23"/>
    <col min="12030" max="12030" width="51" style="23" customWidth="1"/>
    <col min="12031" max="12031" width="24.5703125" style="23" customWidth="1"/>
    <col min="12032" max="12032" width="29.5703125" style="23" customWidth="1"/>
    <col min="12033" max="12033" width="16.7109375" style="23" customWidth="1"/>
    <col min="12034" max="12034" width="15" style="23" customWidth="1"/>
    <col min="12035" max="12035" width="18.5703125" style="23" customWidth="1"/>
    <col min="12036" max="12036" width="15" style="23" customWidth="1"/>
    <col min="12037" max="12037" width="19" style="23" customWidth="1"/>
    <col min="12038" max="12040" width="14.140625" style="23" customWidth="1"/>
    <col min="12041" max="12041" width="13" style="23" customWidth="1"/>
    <col min="12042" max="12042" width="14.28515625" style="23" customWidth="1"/>
    <col min="12043" max="12285" width="9.140625" style="23"/>
    <col min="12286" max="12286" width="51" style="23" customWidth="1"/>
    <col min="12287" max="12287" width="24.5703125" style="23" customWidth="1"/>
    <col min="12288" max="12288" width="29.5703125" style="23" customWidth="1"/>
    <col min="12289" max="12289" width="16.7109375" style="23" customWidth="1"/>
    <col min="12290" max="12290" width="15" style="23" customWidth="1"/>
    <col min="12291" max="12291" width="18.5703125" style="23" customWidth="1"/>
    <col min="12292" max="12292" width="15" style="23" customWidth="1"/>
    <col min="12293" max="12293" width="19" style="23" customWidth="1"/>
    <col min="12294" max="12296" width="14.140625" style="23" customWidth="1"/>
    <col min="12297" max="12297" width="13" style="23" customWidth="1"/>
    <col min="12298" max="12298" width="14.28515625" style="23" customWidth="1"/>
    <col min="12299" max="12541" width="9.140625" style="23"/>
    <col min="12542" max="12542" width="51" style="23" customWidth="1"/>
    <col min="12543" max="12543" width="24.5703125" style="23" customWidth="1"/>
    <col min="12544" max="12544" width="29.5703125" style="23" customWidth="1"/>
    <col min="12545" max="12545" width="16.7109375" style="23" customWidth="1"/>
    <col min="12546" max="12546" width="15" style="23" customWidth="1"/>
    <col min="12547" max="12547" width="18.5703125" style="23" customWidth="1"/>
    <col min="12548" max="12548" width="15" style="23" customWidth="1"/>
    <col min="12549" max="12549" width="19" style="23" customWidth="1"/>
    <col min="12550" max="12552" width="14.140625" style="23" customWidth="1"/>
    <col min="12553" max="12553" width="13" style="23" customWidth="1"/>
    <col min="12554" max="12554" width="14.28515625" style="23" customWidth="1"/>
    <col min="12555" max="12797" width="9.140625" style="23"/>
    <col min="12798" max="12798" width="51" style="23" customWidth="1"/>
    <col min="12799" max="12799" width="24.5703125" style="23" customWidth="1"/>
    <col min="12800" max="12800" width="29.5703125" style="23" customWidth="1"/>
    <col min="12801" max="12801" width="16.7109375" style="23" customWidth="1"/>
    <col min="12802" max="12802" width="15" style="23" customWidth="1"/>
    <col min="12803" max="12803" width="18.5703125" style="23" customWidth="1"/>
    <col min="12804" max="12804" width="15" style="23" customWidth="1"/>
    <col min="12805" max="12805" width="19" style="23" customWidth="1"/>
    <col min="12806" max="12808" width="14.140625" style="23" customWidth="1"/>
    <col min="12809" max="12809" width="13" style="23" customWidth="1"/>
    <col min="12810" max="12810" width="14.28515625" style="23" customWidth="1"/>
    <col min="12811" max="13053" width="9.140625" style="23"/>
    <col min="13054" max="13054" width="51" style="23" customWidth="1"/>
    <col min="13055" max="13055" width="24.5703125" style="23" customWidth="1"/>
    <col min="13056" max="13056" width="29.5703125" style="23" customWidth="1"/>
    <col min="13057" max="13057" width="16.7109375" style="23" customWidth="1"/>
    <col min="13058" max="13058" width="15" style="23" customWidth="1"/>
    <col min="13059" max="13059" width="18.5703125" style="23" customWidth="1"/>
    <col min="13060" max="13060" width="15" style="23" customWidth="1"/>
    <col min="13061" max="13061" width="19" style="23" customWidth="1"/>
    <col min="13062" max="13064" width="14.140625" style="23" customWidth="1"/>
    <col min="13065" max="13065" width="13" style="23" customWidth="1"/>
    <col min="13066" max="13066" width="14.28515625" style="23" customWidth="1"/>
    <col min="13067" max="13309" width="9.140625" style="23"/>
    <col min="13310" max="13310" width="51" style="23" customWidth="1"/>
    <col min="13311" max="13311" width="24.5703125" style="23" customWidth="1"/>
    <col min="13312" max="13312" width="29.5703125" style="23" customWidth="1"/>
    <col min="13313" max="13313" width="16.7109375" style="23" customWidth="1"/>
    <col min="13314" max="13314" width="15" style="23" customWidth="1"/>
    <col min="13315" max="13315" width="18.5703125" style="23" customWidth="1"/>
    <col min="13316" max="13316" width="15" style="23" customWidth="1"/>
    <col min="13317" max="13317" width="19" style="23" customWidth="1"/>
    <col min="13318" max="13320" width="14.140625" style="23" customWidth="1"/>
    <col min="13321" max="13321" width="13" style="23" customWidth="1"/>
    <col min="13322" max="13322" width="14.28515625" style="23" customWidth="1"/>
    <col min="13323" max="13565" width="9.140625" style="23"/>
    <col min="13566" max="13566" width="51" style="23" customWidth="1"/>
    <col min="13567" max="13567" width="24.5703125" style="23" customWidth="1"/>
    <col min="13568" max="13568" width="29.5703125" style="23" customWidth="1"/>
    <col min="13569" max="13569" width="16.7109375" style="23" customWidth="1"/>
    <col min="13570" max="13570" width="15" style="23" customWidth="1"/>
    <col min="13571" max="13571" width="18.5703125" style="23" customWidth="1"/>
    <col min="13572" max="13572" width="15" style="23" customWidth="1"/>
    <col min="13573" max="13573" width="19" style="23" customWidth="1"/>
    <col min="13574" max="13576" width="14.140625" style="23" customWidth="1"/>
    <col min="13577" max="13577" width="13" style="23" customWidth="1"/>
    <col min="13578" max="13578" width="14.28515625" style="23" customWidth="1"/>
    <col min="13579" max="13821" width="9.140625" style="23"/>
    <col min="13822" max="13822" width="51" style="23" customWidth="1"/>
    <col min="13823" max="13823" width="24.5703125" style="23" customWidth="1"/>
    <col min="13824" max="13824" width="29.5703125" style="23" customWidth="1"/>
    <col min="13825" max="13825" width="16.7109375" style="23" customWidth="1"/>
    <col min="13826" max="13826" width="15" style="23" customWidth="1"/>
    <col min="13827" max="13827" width="18.5703125" style="23" customWidth="1"/>
    <col min="13828" max="13828" width="15" style="23" customWidth="1"/>
    <col min="13829" max="13829" width="19" style="23" customWidth="1"/>
    <col min="13830" max="13832" width="14.140625" style="23" customWidth="1"/>
    <col min="13833" max="13833" width="13" style="23" customWidth="1"/>
    <col min="13834" max="13834" width="14.28515625" style="23" customWidth="1"/>
    <col min="13835" max="14077" width="9.140625" style="23"/>
    <col min="14078" max="14078" width="51" style="23" customWidth="1"/>
    <col min="14079" max="14079" width="24.5703125" style="23" customWidth="1"/>
    <col min="14080" max="14080" width="29.5703125" style="23" customWidth="1"/>
    <col min="14081" max="14081" width="16.7109375" style="23" customWidth="1"/>
    <col min="14082" max="14082" width="15" style="23" customWidth="1"/>
    <col min="14083" max="14083" width="18.5703125" style="23" customWidth="1"/>
    <col min="14084" max="14084" width="15" style="23" customWidth="1"/>
    <col min="14085" max="14085" width="19" style="23" customWidth="1"/>
    <col min="14086" max="14088" width="14.140625" style="23" customWidth="1"/>
    <col min="14089" max="14089" width="13" style="23" customWidth="1"/>
    <col min="14090" max="14090" width="14.28515625" style="23" customWidth="1"/>
    <col min="14091" max="14333" width="9.140625" style="23"/>
    <col min="14334" max="14334" width="51" style="23" customWidth="1"/>
    <col min="14335" max="14335" width="24.5703125" style="23" customWidth="1"/>
    <col min="14336" max="14336" width="29.5703125" style="23" customWidth="1"/>
    <col min="14337" max="14337" width="16.7109375" style="23" customWidth="1"/>
    <col min="14338" max="14338" width="15" style="23" customWidth="1"/>
    <col min="14339" max="14339" width="18.5703125" style="23" customWidth="1"/>
    <col min="14340" max="14340" width="15" style="23" customWidth="1"/>
    <col min="14341" max="14341" width="19" style="23" customWidth="1"/>
    <col min="14342" max="14344" width="14.140625" style="23" customWidth="1"/>
    <col min="14345" max="14345" width="13" style="23" customWidth="1"/>
    <col min="14346" max="14346" width="14.28515625" style="23" customWidth="1"/>
    <col min="14347" max="14589" width="9.140625" style="23"/>
    <col min="14590" max="14590" width="51" style="23" customWidth="1"/>
    <col min="14591" max="14591" width="24.5703125" style="23" customWidth="1"/>
    <col min="14592" max="14592" width="29.5703125" style="23" customWidth="1"/>
    <col min="14593" max="14593" width="16.7109375" style="23" customWidth="1"/>
    <col min="14594" max="14594" width="15" style="23" customWidth="1"/>
    <col min="14595" max="14595" width="18.5703125" style="23" customWidth="1"/>
    <col min="14596" max="14596" width="15" style="23" customWidth="1"/>
    <col min="14597" max="14597" width="19" style="23" customWidth="1"/>
    <col min="14598" max="14600" width="14.140625" style="23" customWidth="1"/>
    <col min="14601" max="14601" width="13" style="23" customWidth="1"/>
    <col min="14602" max="14602" width="14.28515625" style="23" customWidth="1"/>
    <col min="14603" max="14845" width="9.140625" style="23"/>
    <col min="14846" max="14846" width="51" style="23" customWidth="1"/>
    <col min="14847" max="14847" width="24.5703125" style="23" customWidth="1"/>
    <col min="14848" max="14848" width="29.5703125" style="23" customWidth="1"/>
    <col min="14849" max="14849" width="16.7109375" style="23" customWidth="1"/>
    <col min="14850" max="14850" width="15" style="23" customWidth="1"/>
    <col min="14851" max="14851" width="18.5703125" style="23" customWidth="1"/>
    <col min="14852" max="14852" width="15" style="23" customWidth="1"/>
    <col min="14853" max="14853" width="19" style="23" customWidth="1"/>
    <col min="14854" max="14856" width="14.140625" style="23" customWidth="1"/>
    <col min="14857" max="14857" width="13" style="23" customWidth="1"/>
    <col min="14858" max="14858" width="14.28515625" style="23" customWidth="1"/>
    <col min="14859" max="15101" width="9.140625" style="23"/>
    <col min="15102" max="15102" width="51" style="23" customWidth="1"/>
    <col min="15103" max="15103" width="24.5703125" style="23" customWidth="1"/>
    <col min="15104" max="15104" width="29.5703125" style="23" customWidth="1"/>
    <col min="15105" max="15105" width="16.7109375" style="23" customWidth="1"/>
    <col min="15106" max="15106" width="15" style="23" customWidth="1"/>
    <col min="15107" max="15107" width="18.5703125" style="23" customWidth="1"/>
    <col min="15108" max="15108" width="15" style="23" customWidth="1"/>
    <col min="15109" max="15109" width="19" style="23" customWidth="1"/>
    <col min="15110" max="15112" width="14.140625" style="23" customWidth="1"/>
    <col min="15113" max="15113" width="13" style="23" customWidth="1"/>
    <col min="15114" max="15114" width="14.28515625" style="23" customWidth="1"/>
    <col min="15115" max="15357" width="9.140625" style="23"/>
    <col min="15358" max="15358" width="51" style="23" customWidth="1"/>
    <col min="15359" max="15359" width="24.5703125" style="23" customWidth="1"/>
    <col min="15360" max="15360" width="29.5703125" style="23" customWidth="1"/>
    <col min="15361" max="15361" width="16.7109375" style="23" customWidth="1"/>
    <col min="15362" max="15362" width="15" style="23" customWidth="1"/>
    <col min="15363" max="15363" width="18.5703125" style="23" customWidth="1"/>
    <col min="15364" max="15364" width="15" style="23" customWidth="1"/>
    <col min="15365" max="15365" width="19" style="23" customWidth="1"/>
    <col min="15366" max="15368" width="14.140625" style="23" customWidth="1"/>
    <col min="15369" max="15369" width="13" style="23" customWidth="1"/>
    <col min="15370" max="15370" width="14.28515625" style="23" customWidth="1"/>
    <col min="15371" max="15613" width="9.140625" style="23"/>
    <col min="15614" max="15614" width="51" style="23" customWidth="1"/>
    <col min="15615" max="15615" width="24.5703125" style="23" customWidth="1"/>
    <col min="15616" max="15616" width="29.5703125" style="23" customWidth="1"/>
    <col min="15617" max="15617" width="16.7109375" style="23" customWidth="1"/>
    <col min="15618" max="15618" width="15" style="23" customWidth="1"/>
    <col min="15619" max="15619" width="18.5703125" style="23" customWidth="1"/>
    <col min="15620" max="15620" width="15" style="23" customWidth="1"/>
    <col min="15621" max="15621" width="19" style="23" customWidth="1"/>
    <col min="15622" max="15624" width="14.140625" style="23" customWidth="1"/>
    <col min="15625" max="15625" width="13" style="23" customWidth="1"/>
    <col min="15626" max="15626" width="14.28515625" style="23" customWidth="1"/>
    <col min="15627" max="15869" width="9.140625" style="23"/>
    <col min="15870" max="15870" width="51" style="23" customWidth="1"/>
    <col min="15871" max="15871" width="24.5703125" style="23" customWidth="1"/>
    <col min="15872" max="15872" width="29.5703125" style="23" customWidth="1"/>
    <col min="15873" max="15873" width="16.7109375" style="23" customWidth="1"/>
    <col min="15874" max="15874" width="15" style="23" customWidth="1"/>
    <col min="15875" max="15875" width="18.5703125" style="23" customWidth="1"/>
    <col min="15876" max="15876" width="15" style="23" customWidth="1"/>
    <col min="15877" max="15877" width="19" style="23" customWidth="1"/>
    <col min="15878" max="15880" width="14.140625" style="23" customWidth="1"/>
    <col min="15881" max="15881" width="13" style="23" customWidth="1"/>
    <col min="15882" max="15882" width="14.28515625" style="23" customWidth="1"/>
    <col min="15883" max="16125" width="9.140625" style="23"/>
    <col min="16126" max="16126" width="51" style="23" customWidth="1"/>
    <col min="16127" max="16127" width="24.5703125" style="23" customWidth="1"/>
    <col min="16128" max="16128" width="29.5703125" style="23" customWidth="1"/>
    <col min="16129" max="16129" width="16.7109375" style="23" customWidth="1"/>
    <col min="16130" max="16130" width="15" style="23" customWidth="1"/>
    <col min="16131" max="16131" width="18.5703125" style="23" customWidth="1"/>
    <col min="16132" max="16132" width="15" style="23" customWidth="1"/>
    <col min="16133" max="16133" width="19" style="23" customWidth="1"/>
    <col min="16134" max="16136" width="14.140625" style="23" customWidth="1"/>
    <col min="16137" max="16137" width="13" style="23" customWidth="1"/>
    <col min="16138" max="16138" width="14.28515625" style="23" customWidth="1"/>
    <col min="16139" max="16384" width="9.140625" style="23"/>
  </cols>
  <sheetData>
    <row r="1" spans="1:8" x14ac:dyDescent="0.2">
      <c r="B1" s="35"/>
      <c r="C1" s="34"/>
      <c r="D1" s="33"/>
      <c r="E1" s="54" t="s">
        <v>33</v>
      </c>
    </row>
    <row r="2" spans="1:8" ht="45.75" customHeight="1" x14ac:dyDescent="0.2">
      <c r="B2" s="126" t="s">
        <v>202</v>
      </c>
      <c r="C2" s="126"/>
      <c r="D2" s="126"/>
      <c r="E2" s="126"/>
    </row>
    <row r="3" spans="1:8" ht="26.25" customHeight="1" x14ac:dyDescent="0.2">
      <c r="B3" s="62" t="s">
        <v>191</v>
      </c>
      <c r="C3" s="32"/>
      <c r="D3" s="36"/>
      <c r="E3" s="53" t="s">
        <v>9</v>
      </c>
    </row>
    <row r="4" spans="1:8" ht="15" customHeight="1" x14ac:dyDescent="0.2">
      <c r="A4" s="130" t="s">
        <v>0</v>
      </c>
      <c r="B4" s="127" t="s">
        <v>34</v>
      </c>
      <c r="C4" s="127" t="s">
        <v>29</v>
      </c>
      <c r="D4" s="128" t="s">
        <v>5</v>
      </c>
      <c r="E4" s="129" t="s">
        <v>4</v>
      </c>
    </row>
    <row r="5" spans="1:8" ht="66.75" customHeight="1" x14ac:dyDescent="0.2">
      <c r="A5" s="130"/>
      <c r="B5" s="127"/>
      <c r="C5" s="127"/>
      <c r="D5" s="128"/>
      <c r="E5" s="128"/>
    </row>
    <row r="6" spans="1:8" s="31" customFormat="1" ht="18.75" customHeight="1" x14ac:dyDescent="0.25">
      <c r="A6" s="43" t="s">
        <v>27</v>
      </c>
      <c r="B6" s="40">
        <v>2</v>
      </c>
      <c r="C6" s="40">
        <v>3</v>
      </c>
      <c r="D6" s="40">
        <v>4</v>
      </c>
      <c r="E6" s="40">
        <v>5</v>
      </c>
    </row>
    <row r="7" spans="1:8" s="30" customFormat="1" ht="21" customHeight="1" x14ac:dyDescent="0.25">
      <c r="A7" s="130" t="s">
        <v>27</v>
      </c>
      <c r="B7" s="127" t="s">
        <v>40</v>
      </c>
      <c r="C7" s="44" t="s">
        <v>28</v>
      </c>
      <c r="D7" s="28">
        <f t="shared" ref="D7:E11" si="0">D12+D22+D37+D62+D72+D82+D92+D102+D112</f>
        <v>5055277.0770000005</v>
      </c>
      <c r="E7" s="28">
        <f t="shared" si="0"/>
        <v>3581783.8470800002</v>
      </c>
      <c r="G7" s="45"/>
    </row>
    <row r="8" spans="1:8" s="30" customFormat="1" ht="21" customHeight="1" x14ac:dyDescent="0.25">
      <c r="A8" s="130"/>
      <c r="B8" s="127"/>
      <c r="C8" s="44" t="s">
        <v>3</v>
      </c>
      <c r="D8" s="28">
        <f t="shared" si="0"/>
        <v>968316.9</v>
      </c>
      <c r="E8" s="28">
        <f t="shared" si="0"/>
        <v>853098.35899999994</v>
      </c>
      <c r="G8" s="75"/>
    </row>
    <row r="9" spans="1:8" s="30" customFormat="1" ht="21" customHeight="1" x14ac:dyDescent="0.25">
      <c r="A9" s="130"/>
      <c r="B9" s="127"/>
      <c r="C9" s="44" t="s">
        <v>2</v>
      </c>
      <c r="D9" s="28">
        <f t="shared" si="0"/>
        <v>3932992.1895900005</v>
      </c>
      <c r="E9" s="28">
        <f t="shared" si="0"/>
        <v>2671760.5820799996</v>
      </c>
      <c r="F9" s="45"/>
    </row>
    <row r="10" spans="1:8" s="30" customFormat="1" ht="21" customHeight="1" x14ac:dyDescent="0.25">
      <c r="A10" s="130"/>
      <c r="B10" s="127"/>
      <c r="C10" s="44" t="s">
        <v>16</v>
      </c>
      <c r="D10" s="28">
        <f t="shared" si="0"/>
        <v>0</v>
      </c>
      <c r="E10" s="28">
        <f t="shared" si="0"/>
        <v>0</v>
      </c>
      <c r="F10" s="39"/>
    </row>
    <row r="11" spans="1:8" s="29" customFormat="1" ht="21" customHeight="1" x14ac:dyDescent="0.25">
      <c r="A11" s="130"/>
      <c r="B11" s="127"/>
      <c r="C11" s="41" t="s">
        <v>17</v>
      </c>
      <c r="D11" s="28">
        <f t="shared" si="0"/>
        <v>153967.98741</v>
      </c>
      <c r="E11" s="28">
        <f t="shared" si="0"/>
        <v>56924.906000000003</v>
      </c>
    </row>
    <row r="12" spans="1:8" s="64" customFormat="1" ht="21" customHeight="1" x14ac:dyDescent="0.25">
      <c r="A12" s="131" t="s">
        <v>7</v>
      </c>
      <c r="B12" s="134" t="s">
        <v>63</v>
      </c>
      <c r="C12" s="44" t="s">
        <v>28</v>
      </c>
      <c r="D12" s="28">
        <f t="shared" ref="D12:E15" si="1">D17</f>
        <v>166688.98000000001</v>
      </c>
      <c r="E12" s="28">
        <f t="shared" si="1"/>
        <v>166688.98000000001</v>
      </c>
      <c r="F12" s="65"/>
      <c r="G12" s="65"/>
      <c r="H12" s="65"/>
    </row>
    <row r="13" spans="1:8" s="64" customFormat="1" ht="21" customHeight="1" x14ac:dyDescent="0.25">
      <c r="A13" s="132"/>
      <c r="B13" s="135"/>
      <c r="C13" s="44" t="s">
        <v>3</v>
      </c>
      <c r="D13" s="28">
        <f t="shared" si="1"/>
        <v>128250</v>
      </c>
      <c r="E13" s="28">
        <f t="shared" si="1"/>
        <v>128250</v>
      </c>
      <c r="F13" s="65"/>
      <c r="G13" s="65"/>
      <c r="H13" s="65"/>
    </row>
    <row r="14" spans="1:8" s="64" customFormat="1" ht="21" customHeight="1" x14ac:dyDescent="0.25">
      <c r="A14" s="132"/>
      <c r="B14" s="135"/>
      <c r="C14" s="44" t="s">
        <v>2</v>
      </c>
      <c r="D14" s="28">
        <f t="shared" si="1"/>
        <v>38438.980000000003</v>
      </c>
      <c r="E14" s="28">
        <f t="shared" si="1"/>
        <v>38438.980000000003</v>
      </c>
      <c r="F14" s="65"/>
      <c r="G14" s="65"/>
    </row>
    <row r="15" spans="1:8" s="64" customFormat="1" ht="21" customHeight="1" x14ac:dyDescent="0.25">
      <c r="A15" s="132"/>
      <c r="B15" s="135"/>
      <c r="C15" s="44" t="s">
        <v>16</v>
      </c>
      <c r="D15" s="28">
        <f t="shared" si="1"/>
        <v>0</v>
      </c>
      <c r="E15" s="28">
        <f t="shared" si="1"/>
        <v>0</v>
      </c>
      <c r="F15" s="65"/>
      <c r="G15" s="65"/>
    </row>
    <row r="16" spans="1:8" s="66" customFormat="1" ht="21" customHeight="1" x14ac:dyDescent="0.25">
      <c r="A16" s="133"/>
      <c r="B16" s="136"/>
      <c r="C16" s="41" t="s">
        <v>17</v>
      </c>
      <c r="D16" s="28">
        <f>D21</f>
        <v>0</v>
      </c>
      <c r="E16" s="28">
        <f>E21</f>
        <v>0</v>
      </c>
      <c r="F16" s="65"/>
      <c r="G16" s="65"/>
    </row>
    <row r="17" spans="1:6" s="30" customFormat="1" ht="21" customHeight="1" x14ac:dyDescent="0.25">
      <c r="A17" s="120" t="s">
        <v>48</v>
      </c>
      <c r="B17" s="123" t="s">
        <v>45</v>
      </c>
      <c r="C17" s="44" t="s">
        <v>28</v>
      </c>
      <c r="D17" s="28">
        <f>D18+D19+D20+D21</f>
        <v>166688.98000000001</v>
      </c>
      <c r="E17" s="28">
        <f>E18+E19+E20+E21</f>
        <v>166688.98000000001</v>
      </c>
      <c r="F17" s="65"/>
    </row>
    <row r="18" spans="1:6" s="30" customFormat="1" ht="21" customHeight="1" x14ac:dyDescent="0.25">
      <c r="A18" s="121"/>
      <c r="B18" s="124"/>
      <c r="C18" s="27" t="s">
        <v>3</v>
      </c>
      <c r="D18" s="63">
        <v>128250</v>
      </c>
      <c r="E18" s="63">
        <v>128250</v>
      </c>
      <c r="F18" s="65"/>
    </row>
    <row r="19" spans="1:6" s="30" customFormat="1" ht="21" customHeight="1" x14ac:dyDescent="0.25">
      <c r="A19" s="121"/>
      <c r="B19" s="124"/>
      <c r="C19" s="27" t="s">
        <v>2</v>
      </c>
      <c r="D19" s="63">
        <v>38438.980000000003</v>
      </c>
      <c r="E19" s="63">
        <v>38438.980000000003</v>
      </c>
      <c r="F19" s="65"/>
    </row>
    <row r="20" spans="1:6" s="30" customFormat="1" ht="21" customHeight="1" x14ac:dyDescent="0.25">
      <c r="A20" s="121"/>
      <c r="B20" s="124"/>
      <c r="C20" s="27" t="s">
        <v>16</v>
      </c>
      <c r="D20" s="63">
        <v>0</v>
      </c>
      <c r="E20" s="63">
        <v>0</v>
      </c>
      <c r="F20" s="65"/>
    </row>
    <row r="21" spans="1:6" s="29" customFormat="1" ht="21" customHeight="1" x14ac:dyDescent="0.25">
      <c r="A21" s="122"/>
      <c r="B21" s="125"/>
      <c r="C21" s="42" t="s">
        <v>17</v>
      </c>
      <c r="D21" s="63">
        <v>0</v>
      </c>
      <c r="E21" s="63">
        <v>0</v>
      </c>
    </row>
    <row r="22" spans="1:6" s="64" customFormat="1" ht="21" customHeight="1" x14ac:dyDescent="0.25">
      <c r="A22" s="131" t="s">
        <v>6</v>
      </c>
      <c r="B22" s="134" t="s">
        <v>94</v>
      </c>
      <c r="C22" s="44" t="s">
        <v>28</v>
      </c>
      <c r="D22" s="28">
        <f>D27+D32</f>
        <v>21858</v>
      </c>
      <c r="E22" s="28">
        <f t="shared" ref="E22:E23" si="2">E27+E32</f>
        <v>21858</v>
      </c>
    </row>
    <row r="23" spans="1:6" s="64" customFormat="1" ht="21" customHeight="1" x14ac:dyDescent="0.25">
      <c r="A23" s="132"/>
      <c r="B23" s="135"/>
      <c r="C23" s="44" t="s">
        <v>3</v>
      </c>
      <c r="D23" s="28">
        <f>D28+D33</f>
        <v>20765.099999999999</v>
      </c>
      <c r="E23" s="28">
        <f t="shared" si="2"/>
        <v>20765.099999999999</v>
      </c>
    </row>
    <row r="24" spans="1:6" s="64" customFormat="1" ht="21" customHeight="1" x14ac:dyDescent="0.25">
      <c r="A24" s="132"/>
      <c r="B24" s="135"/>
      <c r="C24" s="44" t="s">
        <v>2</v>
      </c>
      <c r="D24" s="28">
        <f>D29+D34</f>
        <v>1092.9000000000001</v>
      </c>
      <c r="E24" s="28">
        <f>E29+E34</f>
        <v>1092.9000000000001</v>
      </c>
      <c r="F24" s="65"/>
    </row>
    <row r="25" spans="1:6" s="64" customFormat="1" ht="21" customHeight="1" x14ac:dyDescent="0.25">
      <c r="A25" s="132"/>
      <c r="B25" s="135"/>
      <c r="C25" s="44" t="s">
        <v>16</v>
      </c>
      <c r="D25" s="28">
        <f t="shared" ref="D25:E26" si="3">D30</f>
        <v>0</v>
      </c>
      <c r="E25" s="28">
        <f t="shared" si="3"/>
        <v>0</v>
      </c>
      <c r="F25" s="39"/>
    </row>
    <row r="26" spans="1:6" s="66" customFormat="1" ht="21" customHeight="1" x14ac:dyDescent="0.25">
      <c r="A26" s="133"/>
      <c r="B26" s="136"/>
      <c r="C26" s="41" t="s">
        <v>17</v>
      </c>
      <c r="D26" s="28">
        <f t="shared" si="3"/>
        <v>0</v>
      </c>
      <c r="E26" s="28">
        <f t="shared" si="3"/>
        <v>0</v>
      </c>
    </row>
    <row r="27" spans="1:6" s="30" customFormat="1" ht="21" customHeight="1" x14ac:dyDescent="0.25">
      <c r="A27" s="120" t="s">
        <v>49</v>
      </c>
      <c r="B27" s="123" t="s">
        <v>106</v>
      </c>
      <c r="C27" s="44" t="s">
        <v>28</v>
      </c>
      <c r="D27" s="28">
        <f>D28+D29+D30+D31</f>
        <v>5882.9470000000001</v>
      </c>
      <c r="E27" s="28">
        <f>E28+E29+E30+E31</f>
        <v>5882.9470000000001</v>
      </c>
    </row>
    <row r="28" spans="1:6" s="30" customFormat="1" ht="21" customHeight="1" x14ac:dyDescent="0.25">
      <c r="A28" s="121"/>
      <c r="B28" s="124"/>
      <c r="C28" s="27" t="s">
        <v>3</v>
      </c>
      <c r="D28" s="26">
        <v>5588.8</v>
      </c>
      <c r="E28" s="26">
        <v>5588.8</v>
      </c>
    </row>
    <row r="29" spans="1:6" s="30" customFormat="1" ht="21" customHeight="1" x14ac:dyDescent="0.25">
      <c r="A29" s="121"/>
      <c r="B29" s="124"/>
      <c r="C29" s="27" t="s">
        <v>2</v>
      </c>
      <c r="D29" s="63">
        <v>294.14699999999999</v>
      </c>
      <c r="E29" s="63">
        <v>294.14699999999999</v>
      </c>
      <c r="F29" s="45"/>
    </row>
    <row r="30" spans="1:6" s="30" customFormat="1" ht="21" customHeight="1" x14ac:dyDescent="0.25">
      <c r="A30" s="121"/>
      <c r="B30" s="124"/>
      <c r="C30" s="27" t="s">
        <v>16</v>
      </c>
      <c r="D30" s="63">
        <v>0</v>
      </c>
      <c r="E30" s="63">
        <v>0</v>
      </c>
      <c r="F30" s="39"/>
    </row>
    <row r="31" spans="1:6" s="29" customFormat="1" ht="21" customHeight="1" x14ac:dyDescent="0.25">
      <c r="A31" s="122"/>
      <c r="B31" s="125"/>
      <c r="C31" s="42" t="s">
        <v>17</v>
      </c>
      <c r="D31" s="63">
        <v>0</v>
      </c>
      <c r="E31" s="63">
        <v>0</v>
      </c>
    </row>
    <row r="32" spans="1:6" s="64" customFormat="1" ht="21" customHeight="1" x14ac:dyDescent="0.25">
      <c r="A32" s="120" t="s">
        <v>105</v>
      </c>
      <c r="B32" s="123" t="s">
        <v>107</v>
      </c>
      <c r="C32" s="27" t="s">
        <v>28</v>
      </c>
      <c r="D32" s="97">
        <f>D33+D34</f>
        <v>15975.053</v>
      </c>
      <c r="E32" s="97">
        <f>E33+E34</f>
        <v>15975.053</v>
      </c>
    </row>
    <row r="33" spans="1:6" s="64" customFormat="1" ht="21" customHeight="1" x14ac:dyDescent="0.25">
      <c r="A33" s="121"/>
      <c r="B33" s="124"/>
      <c r="C33" s="27" t="s">
        <v>3</v>
      </c>
      <c r="D33" s="97">
        <v>15176.3</v>
      </c>
      <c r="E33" s="97">
        <v>15176.3</v>
      </c>
    </row>
    <row r="34" spans="1:6" s="64" customFormat="1" ht="21" customHeight="1" x14ac:dyDescent="0.25">
      <c r="A34" s="121"/>
      <c r="B34" s="124"/>
      <c r="C34" s="27" t="s">
        <v>2</v>
      </c>
      <c r="D34" s="97">
        <v>798.75300000000004</v>
      </c>
      <c r="E34" s="97">
        <v>798.75300000000004</v>
      </c>
      <c r="F34" s="65"/>
    </row>
    <row r="35" spans="1:6" s="64" customFormat="1" ht="21" customHeight="1" x14ac:dyDescent="0.25">
      <c r="A35" s="121"/>
      <c r="B35" s="124"/>
      <c r="C35" s="27" t="s">
        <v>16</v>
      </c>
      <c r="D35" s="97">
        <f>D40</f>
        <v>0</v>
      </c>
      <c r="E35" s="97">
        <f>E40</f>
        <v>0</v>
      </c>
      <c r="F35" s="39"/>
    </row>
    <row r="36" spans="1:6" s="66" customFormat="1" ht="21" customHeight="1" x14ac:dyDescent="0.25">
      <c r="A36" s="122"/>
      <c r="B36" s="125"/>
      <c r="C36" s="42" t="s">
        <v>17</v>
      </c>
      <c r="D36" s="97">
        <f>D41</f>
        <v>0</v>
      </c>
      <c r="E36" s="97">
        <f>E41</f>
        <v>0</v>
      </c>
    </row>
    <row r="37" spans="1:6" s="64" customFormat="1" ht="21" customHeight="1" x14ac:dyDescent="0.25">
      <c r="A37" s="131" t="s">
        <v>41</v>
      </c>
      <c r="B37" s="134" t="s">
        <v>62</v>
      </c>
      <c r="C37" s="44" t="s">
        <v>28</v>
      </c>
      <c r="D37" s="28">
        <f t="shared" ref="D37:E39" si="4">D42+D47+D52+D57</f>
        <v>494479.72899999999</v>
      </c>
      <c r="E37" s="28">
        <f t="shared" si="4"/>
        <v>494479.72899999999</v>
      </c>
    </row>
    <row r="38" spans="1:6" s="64" customFormat="1" ht="21" customHeight="1" x14ac:dyDescent="0.25">
      <c r="A38" s="132"/>
      <c r="B38" s="135"/>
      <c r="C38" s="44" t="s">
        <v>3</v>
      </c>
      <c r="D38" s="28">
        <f t="shared" si="4"/>
        <v>432604.9</v>
      </c>
      <c r="E38" s="28">
        <f t="shared" si="4"/>
        <v>432604.9</v>
      </c>
    </row>
    <row r="39" spans="1:6" s="64" customFormat="1" ht="21" customHeight="1" x14ac:dyDescent="0.25">
      <c r="A39" s="132"/>
      <c r="B39" s="135"/>
      <c r="C39" s="44" t="s">
        <v>2</v>
      </c>
      <c r="D39" s="28">
        <f t="shared" si="4"/>
        <v>61874.828999999998</v>
      </c>
      <c r="E39" s="28">
        <f t="shared" si="4"/>
        <v>61874.828999999998</v>
      </c>
      <c r="F39" s="65"/>
    </row>
    <row r="40" spans="1:6" s="64" customFormat="1" ht="21" customHeight="1" x14ac:dyDescent="0.25">
      <c r="A40" s="132"/>
      <c r="B40" s="135"/>
      <c r="C40" s="44" t="s">
        <v>16</v>
      </c>
      <c r="D40" s="28">
        <f>D45</f>
        <v>0</v>
      </c>
      <c r="E40" s="28">
        <f>E45</f>
        <v>0</v>
      </c>
      <c r="F40" s="39"/>
    </row>
    <row r="41" spans="1:6" s="66" customFormat="1" ht="21" customHeight="1" x14ac:dyDescent="0.25">
      <c r="A41" s="133"/>
      <c r="B41" s="136"/>
      <c r="C41" s="41" t="s">
        <v>17</v>
      </c>
      <c r="D41" s="28">
        <f>D46</f>
        <v>0</v>
      </c>
      <c r="E41" s="28">
        <f>E46</f>
        <v>0</v>
      </c>
    </row>
    <row r="42" spans="1:6" s="30" customFormat="1" ht="21" customHeight="1" x14ac:dyDescent="0.25">
      <c r="A42" s="120" t="s">
        <v>50</v>
      </c>
      <c r="B42" s="123" t="s">
        <v>108</v>
      </c>
      <c r="C42" s="44" t="s">
        <v>28</v>
      </c>
      <c r="D42" s="28">
        <f>D43+D44+D45+D46</f>
        <v>105260</v>
      </c>
      <c r="E42" s="28">
        <f>E43+E44+E45+E46</f>
        <v>105260</v>
      </c>
    </row>
    <row r="43" spans="1:6" s="30" customFormat="1" ht="21" customHeight="1" x14ac:dyDescent="0.25">
      <c r="A43" s="121"/>
      <c r="B43" s="124"/>
      <c r="C43" s="27" t="s">
        <v>3</v>
      </c>
      <c r="D43" s="26">
        <v>100000</v>
      </c>
      <c r="E43" s="26">
        <v>100000</v>
      </c>
    </row>
    <row r="44" spans="1:6" s="30" customFormat="1" ht="21" customHeight="1" x14ac:dyDescent="0.25">
      <c r="A44" s="121"/>
      <c r="B44" s="124"/>
      <c r="C44" s="27" t="s">
        <v>2</v>
      </c>
      <c r="D44" s="63">
        <v>5260</v>
      </c>
      <c r="E44" s="63">
        <v>5260</v>
      </c>
      <c r="F44" s="45"/>
    </row>
    <row r="45" spans="1:6" s="30" customFormat="1" ht="21" customHeight="1" x14ac:dyDescent="0.25">
      <c r="A45" s="121"/>
      <c r="B45" s="124"/>
      <c r="C45" s="27" t="s">
        <v>16</v>
      </c>
      <c r="D45" s="63">
        <v>0</v>
      </c>
      <c r="E45" s="63">
        <v>0</v>
      </c>
      <c r="F45" s="39"/>
    </row>
    <row r="46" spans="1:6" s="29" customFormat="1" ht="21" customHeight="1" x14ac:dyDescent="0.25">
      <c r="A46" s="122"/>
      <c r="B46" s="125"/>
      <c r="C46" s="42" t="s">
        <v>17</v>
      </c>
      <c r="D46" s="63">
        <v>0</v>
      </c>
      <c r="E46" s="63">
        <v>0</v>
      </c>
    </row>
    <row r="47" spans="1:6" s="30" customFormat="1" ht="21" customHeight="1" x14ac:dyDescent="0.25">
      <c r="A47" s="120" t="s">
        <v>110</v>
      </c>
      <c r="B47" s="123" t="s">
        <v>109</v>
      </c>
      <c r="C47" s="44" t="s">
        <v>28</v>
      </c>
      <c r="D47" s="28">
        <f>D48+D49</f>
        <v>339109.27</v>
      </c>
      <c r="E47" s="28">
        <f>E48+E49</f>
        <v>339109.27</v>
      </c>
    </row>
    <row r="48" spans="1:6" s="30" customFormat="1" ht="21" customHeight="1" x14ac:dyDescent="0.25">
      <c r="A48" s="121"/>
      <c r="B48" s="124"/>
      <c r="C48" s="27" t="s">
        <v>3</v>
      </c>
      <c r="D48" s="97">
        <v>285000</v>
      </c>
      <c r="E48" s="97">
        <v>285000</v>
      </c>
    </row>
    <row r="49" spans="1:6" s="30" customFormat="1" ht="21" customHeight="1" x14ac:dyDescent="0.25">
      <c r="A49" s="121"/>
      <c r="B49" s="124"/>
      <c r="C49" s="27" t="s">
        <v>2</v>
      </c>
      <c r="D49" s="97">
        <v>54109.27</v>
      </c>
      <c r="E49" s="97">
        <v>54109.27</v>
      </c>
      <c r="F49" s="45"/>
    </row>
    <row r="50" spans="1:6" s="30" customFormat="1" ht="21" customHeight="1" x14ac:dyDescent="0.25">
      <c r="A50" s="121"/>
      <c r="B50" s="124"/>
      <c r="C50" s="27" t="s">
        <v>16</v>
      </c>
      <c r="D50" s="97">
        <f>D65</f>
        <v>0</v>
      </c>
      <c r="E50" s="97">
        <f>E65</f>
        <v>0</v>
      </c>
      <c r="F50" s="39"/>
    </row>
    <row r="51" spans="1:6" s="29" customFormat="1" ht="21" customHeight="1" x14ac:dyDescent="0.25">
      <c r="A51" s="122"/>
      <c r="B51" s="125"/>
      <c r="C51" s="42" t="s">
        <v>17</v>
      </c>
      <c r="D51" s="97">
        <v>0</v>
      </c>
      <c r="E51" s="97">
        <v>0</v>
      </c>
    </row>
    <row r="52" spans="1:6" s="30" customFormat="1" ht="21" customHeight="1" x14ac:dyDescent="0.25">
      <c r="A52" s="120" t="s">
        <v>111</v>
      </c>
      <c r="B52" s="123" t="s">
        <v>114</v>
      </c>
      <c r="C52" s="44" t="s">
        <v>28</v>
      </c>
      <c r="D52" s="28">
        <f>D53+D54</f>
        <v>39647.619999999995</v>
      </c>
      <c r="E52" s="28">
        <f>E53+E54</f>
        <v>39647.619999999995</v>
      </c>
    </row>
    <row r="53" spans="1:6" s="30" customFormat="1" ht="21" customHeight="1" x14ac:dyDescent="0.25">
      <c r="A53" s="121"/>
      <c r="B53" s="124"/>
      <c r="C53" s="27" t="s">
        <v>3</v>
      </c>
      <c r="D53" s="97">
        <v>37665.199999999997</v>
      </c>
      <c r="E53" s="97">
        <v>37665.199999999997</v>
      </c>
    </row>
    <row r="54" spans="1:6" s="30" customFormat="1" ht="21" customHeight="1" x14ac:dyDescent="0.25">
      <c r="A54" s="121"/>
      <c r="B54" s="124"/>
      <c r="C54" s="27" t="s">
        <v>2</v>
      </c>
      <c r="D54" s="97">
        <v>1982.42</v>
      </c>
      <c r="E54" s="97">
        <v>1982.42</v>
      </c>
      <c r="F54" s="45"/>
    </row>
    <row r="55" spans="1:6" s="30" customFormat="1" ht="21" customHeight="1" x14ac:dyDescent="0.25">
      <c r="A55" s="121"/>
      <c r="B55" s="124"/>
      <c r="C55" s="27" t="s">
        <v>16</v>
      </c>
      <c r="D55" s="97">
        <f>D70</f>
        <v>0</v>
      </c>
      <c r="E55" s="97">
        <f>E70</f>
        <v>0</v>
      </c>
      <c r="F55" s="39"/>
    </row>
    <row r="56" spans="1:6" s="30" customFormat="1" ht="21" customHeight="1" x14ac:dyDescent="0.25">
      <c r="A56" s="122"/>
      <c r="B56" s="125"/>
      <c r="C56" s="42" t="s">
        <v>17</v>
      </c>
      <c r="D56" s="97">
        <v>0</v>
      </c>
      <c r="E56" s="97">
        <v>0</v>
      </c>
    </row>
    <row r="57" spans="1:6" s="30" customFormat="1" ht="21" customHeight="1" x14ac:dyDescent="0.25">
      <c r="A57" s="120" t="s">
        <v>113</v>
      </c>
      <c r="B57" s="123" t="s">
        <v>112</v>
      </c>
      <c r="C57" s="44" t="s">
        <v>28</v>
      </c>
      <c r="D57" s="28">
        <f>D58+D59</f>
        <v>10462.839</v>
      </c>
      <c r="E57" s="28">
        <f>E58+E59</f>
        <v>10462.839</v>
      </c>
    </row>
    <row r="58" spans="1:6" s="30" customFormat="1" ht="21" customHeight="1" x14ac:dyDescent="0.25">
      <c r="A58" s="121"/>
      <c r="B58" s="124"/>
      <c r="C58" s="27" t="s">
        <v>3</v>
      </c>
      <c r="D58" s="97">
        <v>9939.7000000000007</v>
      </c>
      <c r="E58" s="97">
        <v>9939.7000000000007</v>
      </c>
      <c r="F58" s="45"/>
    </row>
    <row r="59" spans="1:6" s="30" customFormat="1" ht="21" customHeight="1" x14ac:dyDescent="0.25">
      <c r="A59" s="121"/>
      <c r="B59" s="124"/>
      <c r="C59" s="27" t="s">
        <v>2</v>
      </c>
      <c r="D59" s="97">
        <v>523.13900000000001</v>
      </c>
      <c r="E59" s="97">
        <v>523.13900000000001</v>
      </c>
      <c r="F59" s="39"/>
    </row>
    <row r="60" spans="1:6" s="29" customFormat="1" ht="21" customHeight="1" x14ac:dyDescent="0.25">
      <c r="A60" s="121"/>
      <c r="B60" s="124"/>
      <c r="C60" s="27" t="s">
        <v>16</v>
      </c>
      <c r="D60" s="97">
        <f>D65</f>
        <v>0</v>
      </c>
      <c r="E60" s="97">
        <f>E65</f>
        <v>0</v>
      </c>
    </row>
    <row r="61" spans="1:6" s="29" customFormat="1" ht="21" customHeight="1" x14ac:dyDescent="0.25">
      <c r="A61" s="122"/>
      <c r="B61" s="125"/>
      <c r="C61" s="42" t="s">
        <v>17</v>
      </c>
      <c r="D61" s="97">
        <v>0</v>
      </c>
      <c r="E61" s="97">
        <v>0</v>
      </c>
    </row>
    <row r="62" spans="1:6" s="30" customFormat="1" ht="21" customHeight="1" x14ac:dyDescent="0.25">
      <c r="A62" s="131" t="s">
        <v>42</v>
      </c>
      <c r="B62" s="134" t="s">
        <v>61</v>
      </c>
      <c r="C62" s="44" t="s">
        <v>28</v>
      </c>
      <c r="D62" s="28">
        <f>D67</f>
        <v>563852.06799999997</v>
      </c>
      <c r="E62" s="28">
        <f>E67</f>
        <v>345526.30959000002</v>
      </c>
    </row>
    <row r="63" spans="1:6" s="30" customFormat="1" ht="21" customHeight="1" x14ac:dyDescent="0.25">
      <c r="A63" s="132"/>
      <c r="B63" s="135"/>
      <c r="C63" s="27" t="s">
        <v>3</v>
      </c>
      <c r="D63" s="28">
        <f t="shared" ref="D63:E66" si="5">D68</f>
        <v>386696.9</v>
      </c>
      <c r="E63" s="28">
        <f t="shared" si="5"/>
        <v>271478.359</v>
      </c>
    </row>
    <row r="64" spans="1:6" s="30" customFormat="1" ht="21" customHeight="1" x14ac:dyDescent="0.25">
      <c r="A64" s="132"/>
      <c r="B64" s="135"/>
      <c r="C64" s="27" t="s">
        <v>2</v>
      </c>
      <c r="D64" s="28">
        <f t="shared" si="5"/>
        <v>23187.18059</v>
      </c>
      <c r="E64" s="28">
        <f>E69</f>
        <v>17123.044590000001</v>
      </c>
      <c r="F64" s="45"/>
    </row>
    <row r="65" spans="1:6" s="30" customFormat="1" ht="21" customHeight="1" x14ac:dyDescent="0.25">
      <c r="A65" s="132"/>
      <c r="B65" s="135"/>
      <c r="C65" s="27" t="s">
        <v>16</v>
      </c>
      <c r="D65" s="28">
        <f t="shared" si="5"/>
        <v>0</v>
      </c>
      <c r="E65" s="28">
        <f t="shared" si="5"/>
        <v>0</v>
      </c>
      <c r="F65" s="39"/>
    </row>
    <row r="66" spans="1:6" s="29" customFormat="1" ht="21" customHeight="1" x14ac:dyDescent="0.25">
      <c r="A66" s="133"/>
      <c r="B66" s="136"/>
      <c r="C66" s="42" t="s">
        <v>17</v>
      </c>
      <c r="D66" s="28">
        <f t="shared" si="5"/>
        <v>153967.98741</v>
      </c>
      <c r="E66" s="28">
        <f>E71</f>
        <v>56924.906000000003</v>
      </c>
    </row>
    <row r="67" spans="1:6" s="30" customFormat="1" ht="21" customHeight="1" x14ac:dyDescent="0.25">
      <c r="A67" s="120" t="s">
        <v>51</v>
      </c>
      <c r="B67" s="137" t="s">
        <v>60</v>
      </c>
      <c r="C67" s="44" t="s">
        <v>28</v>
      </c>
      <c r="D67" s="28">
        <f>D68+D69+D70+D71</f>
        <v>563852.06799999997</v>
      </c>
      <c r="E67" s="28">
        <f>E68+E69+E70+E71</f>
        <v>345526.30959000002</v>
      </c>
    </row>
    <row r="68" spans="1:6" s="30" customFormat="1" ht="21" customHeight="1" x14ac:dyDescent="0.25">
      <c r="A68" s="121"/>
      <c r="B68" s="138"/>
      <c r="C68" s="27" t="s">
        <v>3</v>
      </c>
      <c r="D68" s="26">
        <v>386696.9</v>
      </c>
      <c r="E68" s="26">
        <v>271478.359</v>
      </c>
    </row>
    <row r="69" spans="1:6" s="30" customFormat="1" ht="21" customHeight="1" x14ac:dyDescent="0.25">
      <c r="A69" s="121"/>
      <c r="B69" s="138"/>
      <c r="C69" s="27" t="s">
        <v>2</v>
      </c>
      <c r="D69" s="63">
        <v>23187.18059</v>
      </c>
      <c r="E69" s="63">
        <v>17123.044590000001</v>
      </c>
      <c r="F69" s="45"/>
    </row>
    <row r="70" spans="1:6" s="30" customFormat="1" ht="21" customHeight="1" x14ac:dyDescent="0.25">
      <c r="A70" s="121"/>
      <c r="B70" s="138"/>
      <c r="C70" s="27" t="s">
        <v>16</v>
      </c>
      <c r="D70" s="63">
        <v>0</v>
      </c>
      <c r="E70" s="63">
        <v>0</v>
      </c>
      <c r="F70" s="39"/>
    </row>
    <row r="71" spans="1:6" s="29" customFormat="1" ht="21" customHeight="1" x14ac:dyDescent="0.25">
      <c r="A71" s="122"/>
      <c r="B71" s="139"/>
      <c r="C71" s="42" t="s">
        <v>17</v>
      </c>
      <c r="D71" s="74">
        <v>153967.98741</v>
      </c>
      <c r="E71" s="74">
        <v>56924.906000000003</v>
      </c>
    </row>
    <row r="72" spans="1:6" s="64" customFormat="1" ht="21" customHeight="1" x14ac:dyDescent="0.25">
      <c r="A72" s="131" t="s">
        <v>43</v>
      </c>
      <c r="B72" s="134" t="s">
        <v>70</v>
      </c>
      <c r="C72" s="44" t="s">
        <v>28</v>
      </c>
      <c r="D72" s="28">
        <f>D77</f>
        <v>849062.9</v>
      </c>
      <c r="E72" s="28">
        <f>E77</f>
        <v>602496.99250000005</v>
      </c>
    </row>
    <row r="73" spans="1:6" s="64" customFormat="1" ht="21" customHeight="1" x14ac:dyDescent="0.25">
      <c r="A73" s="132"/>
      <c r="B73" s="135"/>
      <c r="C73" s="44" t="s">
        <v>3</v>
      </c>
      <c r="D73" s="28">
        <f t="shared" ref="D73:E76" si="6">D78</f>
        <v>0</v>
      </c>
      <c r="E73" s="28">
        <f t="shared" si="6"/>
        <v>0</v>
      </c>
    </row>
    <row r="74" spans="1:6" s="64" customFormat="1" ht="21" customHeight="1" x14ac:dyDescent="0.25">
      <c r="A74" s="132"/>
      <c r="B74" s="135"/>
      <c r="C74" s="44" t="s">
        <v>2</v>
      </c>
      <c r="D74" s="28">
        <f t="shared" si="6"/>
        <v>849062.9</v>
      </c>
      <c r="E74" s="28">
        <f t="shared" si="6"/>
        <v>602496.99250000005</v>
      </c>
      <c r="F74" s="65"/>
    </row>
    <row r="75" spans="1:6" s="64" customFormat="1" ht="21" customHeight="1" x14ac:dyDescent="0.25">
      <c r="A75" s="132"/>
      <c r="B75" s="135"/>
      <c r="C75" s="44" t="s">
        <v>16</v>
      </c>
      <c r="D75" s="28">
        <f t="shared" si="6"/>
        <v>0</v>
      </c>
      <c r="E75" s="28">
        <f t="shared" si="6"/>
        <v>0</v>
      </c>
      <c r="F75" s="39"/>
    </row>
    <row r="76" spans="1:6" s="66" customFormat="1" ht="21" customHeight="1" x14ac:dyDescent="0.25">
      <c r="A76" s="133"/>
      <c r="B76" s="136"/>
      <c r="C76" s="41" t="s">
        <v>17</v>
      </c>
      <c r="D76" s="28">
        <f t="shared" si="6"/>
        <v>0</v>
      </c>
      <c r="E76" s="28">
        <f t="shared" si="6"/>
        <v>0</v>
      </c>
    </row>
    <row r="77" spans="1:6" s="30" customFormat="1" ht="21" customHeight="1" x14ac:dyDescent="0.25">
      <c r="A77" s="120" t="s">
        <v>52</v>
      </c>
      <c r="B77" s="137" t="s">
        <v>46</v>
      </c>
      <c r="C77" s="44" t="s">
        <v>28</v>
      </c>
      <c r="D77" s="28">
        <f>D78+D79+D80+D81</f>
        <v>849062.9</v>
      </c>
      <c r="E77" s="28">
        <f>E78+E79+E80+E81</f>
        <v>602496.99250000005</v>
      </c>
    </row>
    <row r="78" spans="1:6" s="30" customFormat="1" ht="21" customHeight="1" x14ac:dyDescent="0.25">
      <c r="A78" s="121"/>
      <c r="B78" s="138"/>
      <c r="C78" s="27" t="s">
        <v>3</v>
      </c>
      <c r="D78" s="26">
        <v>0</v>
      </c>
      <c r="E78" s="26">
        <v>0</v>
      </c>
    </row>
    <row r="79" spans="1:6" s="30" customFormat="1" ht="21" customHeight="1" x14ac:dyDescent="0.25">
      <c r="A79" s="121"/>
      <c r="B79" s="138"/>
      <c r="C79" s="27" t="s">
        <v>2</v>
      </c>
      <c r="D79" s="63">
        <v>849062.9</v>
      </c>
      <c r="E79" s="63">
        <v>602496.99250000005</v>
      </c>
      <c r="F79" s="45"/>
    </row>
    <row r="80" spans="1:6" s="30" customFormat="1" ht="21" customHeight="1" x14ac:dyDescent="0.25">
      <c r="A80" s="121"/>
      <c r="B80" s="138"/>
      <c r="C80" s="27" t="s">
        <v>16</v>
      </c>
      <c r="D80" s="63">
        <v>0</v>
      </c>
      <c r="E80" s="63">
        <v>0</v>
      </c>
      <c r="F80" s="39"/>
    </row>
    <row r="81" spans="1:6" s="29" customFormat="1" ht="21" customHeight="1" x14ac:dyDescent="0.25">
      <c r="A81" s="122"/>
      <c r="B81" s="139"/>
      <c r="C81" s="42" t="s">
        <v>17</v>
      </c>
      <c r="D81" s="63">
        <v>0</v>
      </c>
      <c r="E81" s="63">
        <v>0</v>
      </c>
    </row>
    <row r="82" spans="1:6" s="30" customFormat="1" ht="21" customHeight="1" x14ac:dyDescent="0.25">
      <c r="A82" s="131" t="s">
        <v>44</v>
      </c>
      <c r="B82" s="134" t="s">
        <v>115</v>
      </c>
      <c r="C82" s="44" t="s">
        <v>28</v>
      </c>
      <c r="D82" s="28">
        <f>D87</f>
        <v>60000</v>
      </c>
      <c r="E82" s="28">
        <f>E87</f>
        <v>60000</v>
      </c>
    </row>
    <row r="83" spans="1:6" s="30" customFormat="1" ht="21" customHeight="1" x14ac:dyDescent="0.25">
      <c r="A83" s="132"/>
      <c r="B83" s="135"/>
      <c r="C83" s="27" t="s">
        <v>3</v>
      </c>
      <c r="D83" s="28">
        <f t="shared" ref="D83:E86" si="7">D88</f>
        <v>0</v>
      </c>
      <c r="E83" s="28">
        <f t="shared" si="7"/>
        <v>0</v>
      </c>
    </row>
    <row r="84" spans="1:6" s="30" customFormat="1" ht="21" customHeight="1" x14ac:dyDescent="0.25">
      <c r="A84" s="132"/>
      <c r="B84" s="135"/>
      <c r="C84" s="27" t="s">
        <v>2</v>
      </c>
      <c r="D84" s="28">
        <f t="shared" si="7"/>
        <v>60000</v>
      </c>
      <c r="E84" s="28">
        <f t="shared" si="7"/>
        <v>60000</v>
      </c>
      <c r="F84" s="45"/>
    </row>
    <row r="85" spans="1:6" s="30" customFormat="1" ht="21" customHeight="1" x14ac:dyDescent="0.25">
      <c r="A85" s="132"/>
      <c r="B85" s="135"/>
      <c r="C85" s="27" t="s">
        <v>16</v>
      </c>
      <c r="D85" s="28">
        <f t="shared" si="7"/>
        <v>0</v>
      </c>
      <c r="E85" s="28">
        <f t="shared" si="7"/>
        <v>0</v>
      </c>
      <c r="F85" s="39"/>
    </row>
    <row r="86" spans="1:6" s="29" customFormat="1" ht="21" customHeight="1" x14ac:dyDescent="0.25">
      <c r="A86" s="133"/>
      <c r="B86" s="136"/>
      <c r="C86" s="42" t="s">
        <v>17</v>
      </c>
      <c r="D86" s="28">
        <f t="shared" si="7"/>
        <v>0</v>
      </c>
      <c r="E86" s="28">
        <f t="shared" si="7"/>
        <v>0</v>
      </c>
    </row>
    <row r="87" spans="1:6" s="30" customFormat="1" ht="21" customHeight="1" x14ac:dyDescent="0.25">
      <c r="A87" s="120" t="s">
        <v>53</v>
      </c>
      <c r="B87" s="137" t="s">
        <v>47</v>
      </c>
      <c r="C87" s="44" t="s">
        <v>28</v>
      </c>
      <c r="D87" s="28">
        <f>D88+D89+D90+D91</f>
        <v>60000</v>
      </c>
      <c r="E87" s="28">
        <f>E88+E89+E90+E91</f>
        <v>60000</v>
      </c>
    </row>
    <row r="88" spans="1:6" s="30" customFormat="1" ht="21" customHeight="1" x14ac:dyDescent="0.25">
      <c r="A88" s="121"/>
      <c r="B88" s="138"/>
      <c r="C88" s="27" t="s">
        <v>3</v>
      </c>
      <c r="D88" s="26">
        <v>0</v>
      </c>
      <c r="E88" s="26">
        <v>0</v>
      </c>
    </row>
    <row r="89" spans="1:6" s="30" customFormat="1" ht="21" customHeight="1" x14ac:dyDescent="0.25">
      <c r="A89" s="121"/>
      <c r="B89" s="138"/>
      <c r="C89" s="27" t="s">
        <v>2</v>
      </c>
      <c r="D89" s="63">
        <v>60000</v>
      </c>
      <c r="E89" s="63">
        <v>60000</v>
      </c>
      <c r="F89" s="45"/>
    </row>
    <row r="90" spans="1:6" s="30" customFormat="1" ht="21" customHeight="1" x14ac:dyDescent="0.25">
      <c r="A90" s="121"/>
      <c r="B90" s="138"/>
      <c r="C90" s="27" t="s">
        <v>16</v>
      </c>
      <c r="D90" s="63">
        <v>0</v>
      </c>
      <c r="E90" s="63">
        <v>0</v>
      </c>
      <c r="F90" s="39"/>
    </row>
    <row r="91" spans="1:6" s="29" customFormat="1" ht="21" customHeight="1" x14ac:dyDescent="0.25">
      <c r="A91" s="122"/>
      <c r="B91" s="139"/>
      <c r="C91" s="42" t="s">
        <v>17</v>
      </c>
      <c r="D91" s="63">
        <v>0</v>
      </c>
      <c r="E91" s="63">
        <v>0</v>
      </c>
    </row>
    <row r="92" spans="1:6" s="30" customFormat="1" ht="21" customHeight="1" x14ac:dyDescent="0.25">
      <c r="A92" s="131" t="s">
        <v>54</v>
      </c>
      <c r="B92" s="134" t="s">
        <v>67</v>
      </c>
      <c r="C92" s="44" t="s">
        <v>28</v>
      </c>
      <c r="D92" s="28">
        <f>D97</f>
        <v>81276.7</v>
      </c>
      <c r="E92" s="28">
        <f>E97</f>
        <v>70076.54363</v>
      </c>
    </row>
    <row r="93" spans="1:6" s="30" customFormat="1" ht="21" customHeight="1" x14ac:dyDescent="0.25">
      <c r="A93" s="132"/>
      <c r="B93" s="135"/>
      <c r="C93" s="27" t="s">
        <v>3</v>
      </c>
      <c r="D93" s="28">
        <f t="shared" ref="D93:E96" si="8">D98</f>
        <v>0</v>
      </c>
      <c r="E93" s="28">
        <f t="shared" si="8"/>
        <v>0</v>
      </c>
    </row>
    <row r="94" spans="1:6" s="30" customFormat="1" ht="21" customHeight="1" x14ac:dyDescent="0.25">
      <c r="A94" s="132"/>
      <c r="B94" s="135"/>
      <c r="C94" s="27" t="s">
        <v>2</v>
      </c>
      <c r="D94" s="28">
        <f t="shared" si="8"/>
        <v>81276.7</v>
      </c>
      <c r="E94" s="28">
        <f t="shared" si="8"/>
        <v>70076.54363</v>
      </c>
      <c r="F94" s="45"/>
    </row>
    <row r="95" spans="1:6" s="30" customFormat="1" ht="21" customHeight="1" x14ac:dyDescent="0.25">
      <c r="A95" s="132"/>
      <c r="B95" s="135"/>
      <c r="C95" s="27" t="s">
        <v>16</v>
      </c>
      <c r="D95" s="28">
        <f t="shared" si="8"/>
        <v>0</v>
      </c>
      <c r="E95" s="28">
        <f t="shared" si="8"/>
        <v>0</v>
      </c>
      <c r="F95" s="39"/>
    </row>
    <row r="96" spans="1:6" s="29" customFormat="1" ht="21" customHeight="1" x14ac:dyDescent="0.25">
      <c r="A96" s="133"/>
      <c r="B96" s="136"/>
      <c r="C96" s="42" t="s">
        <v>17</v>
      </c>
      <c r="D96" s="28">
        <f t="shared" si="8"/>
        <v>0</v>
      </c>
      <c r="E96" s="28">
        <f t="shared" si="8"/>
        <v>0</v>
      </c>
    </row>
    <row r="97" spans="1:6" s="30" customFormat="1" ht="21" customHeight="1" x14ac:dyDescent="0.25">
      <c r="A97" s="120" t="s">
        <v>55</v>
      </c>
      <c r="B97" s="123" t="s">
        <v>66</v>
      </c>
      <c r="C97" s="44" t="s">
        <v>28</v>
      </c>
      <c r="D97" s="28">
        <f>D98+D99+D100+D101</f>
        <v>81276.7</v>
      </c>
      <c r="E97" s="28">
        <f>E98+E99+E100+E101</f>
        <v>70076.54363</v>
      </c>
    </row>
    <row r="98" spans="1:6" s="30" customFormat="1" ht="21" customHeight="1" x14ac:dyDescent="0.25">
      <c r="A98" s="121"/>
      <c r="B98" s="124"/>
      <c r="C98" s="27" t="s">
        <v>3</v>
      </c>
      <c r="D98" s="26">
        <v>0</v>
      </c>
      <c r="E98" s="26">
        <v>0</v>
      </c>
    </row>
    <row r="99" spans="1:6" s="30" customFormat="1" ht="21" customHeight="1" x14ac:dyDescent="0.25">
      <c r="A99" s="121"/>
      <c r="B99" s="124"/>
      <c r="C99" s="27" t="s">
        <v>2</v>
      </c>
      <c r="D99" s="63">
        <v>81276.7</v>
      </c>
      <c r="E99" s="63">
        <v>70076.54363</v>
      </c>
      <c r="F99" s="45"/>
    </row>
    <row r="100" spans="1:6" s="30" customFormat="1" ht="21" customHeight="1" x14ac:dyDescent="0.25">
      <c r="A100" s="121"/>
      <c r="B100" s="124"/>
      <c r="C100" s="27" t="s">
        <v>16</v>
      </c>
      <c r="D100" s="63">
        <v>0</v>
      </c>
      <c r="E100" s="63">
        <v>0</v>
      </c>
      <c r="F100" s="39"/>
    </row>
    <row r="101" spans="1:6" s="29" customFormat="1" ht="21" customHeight="1" x14ac:dyDescent="0.25">
      <c r="A101" s="122"/>
      <c r="B101" s="125"/>
      <c r="C101" s="42" t="s">
        <v>17</v>
      </c>
      <c r="D101" s="63">
        <v>0</v>
      </c>
      <c r="E101" s="63">
        <v>0</v>
      </c>
    </row>
    <row r="102" spans="1:6" s="30" customFormat="1" ht="21" customHeight="1" x14ac:dyDescent="0.25">
      <c r="A102" s="131" t="s">
        <v>56</v>
      </c>
      <c r="B102" s="134" t="s">
        <v>68</v>
      </c>
      <c r="C102" s="44" t="s">
        <v>28</v>
      </c>
      <c r="D102" s="28">
        <f>D107</f>
        <v>2808151.5</v>
      </c>
      <c r="E102" s="28">
        <f>E107</f>
        <v>1813226.8923599999</v>
      </c>
    </row>
    <row r="103" spans="1:6" s="30" customFormat="1" ht="21" customHeight="1" x14ac:dyDescent="0.25">
      <c r="A103" s="132"/>
      <c r="B103" s="135"/>
      <c r="C103" s="27" t="s">
        <v>3</v>
      </c>
      <c r="D103" s="28">
        <f t="shared" ref="D103:E106" si="9">D108</f>
        <v>0</v>
      </c>
      <c r="E103" s="28">
        <f t="shared" si="9"/>
        <v>0</v>
      </c>
    </row>
    <row r="104" spans="1:6" s="30" customFormat="1" ht="21" customHeight="1" x14ac:dyDescent="0.25">
      <c r="A104" s="132"/>
      <c r="B104" s="135"/>
      <c r="C104" s="27" t="s">
        <v>2</v>
      </c>
      <c r="D104" s="28">
        <f>D109</f>
        <v>2808151.5</v>
      </c>
      <c r="E104" s="28">
        <f t="shared" si="9"/>
        <v>1813226.8923599999</v>
      </c>
      <c r="F104" s="45"/>
    </row>
    <row r="105" spans="1:6" s="30" customFormat="1" ht="21" customHeight="1" x14ac:dyDescent="0.25">
      <c r="A105" s="132"/>
      <c r="B105" s="135"/>
      <c r="C105" s="27" t="s">
        <v>16</v>
      </c>
      <c r="D105" s="28">
        <f t="shared" si="9"/>
        <v>0</v>
      </c>
      <c r="E105" s="28">
        <f t="shared" si="9"/>
        <v>0</v>
      </c>
      <c r="F105" s="39"/>
    </row>
    <row r="106" spans="1:6" s="29" customFormat="1" ht="21" customHeight="1" x14ac:dyDescent="0.25">
      <c r="A106" s="133"/>
      <c r="B106" s="136"/>
      <c r="C106" s="42" t="s">
        <v>17</v>
      </c>
      <c r="D106" s="28">
        <f t="shared" si="9"/>
        <v>0</v>
      </c>
      <c r="E106" s="28">
        <f t="shared" si="9"/>
        <v>0</v>
      </c>
    </row>
    <row r="107" spans="1:6" s="30" customFormat="1" ht="21" customHeight="1" x14ac:dyDescent="0.25">
      <c r="A107" s="120" t="s">
        <v>57</v>
      </c>
      <c r="B107" s="123" t="s">
        <v>65</v>
      </c>
      <c r="C107" s="44" t="s">
        <v>28</v>
      </c>
      <c r="D107" s="28">
        <f>D108+D109+D110+D111</f>
        <v>2808151.5</v>
      </c>
      <c r="E107" s="28">
        <f>E108+E109+E110+E111</f>
        <v>1813226.8923599999</v>
      </c>
    </row>
    <row r="108" spans="1:6" s="30" customFormat="1" ht="21" customHeight="1" x14ac:dyDescent="0.25">
      <c r="A108" s="121"/>
      <c r="B108" s="124"/>
      <c r="C108" s="27" t="s">
        <v>3</v>
      </c>
      <c r="D108" s="26">
        <v>0</v>
      </c>
      <c r="E108" s="26">
        <v>0</v>
      </c>
    </row>
    <row r="109" spans="1:6" s="30" customFormat="1" ht="21" customHeight="1" x14ac:dyDescent="0.25">
      <c r="A109" s="121"/>
      <c r="B109" s="124"/>
      <c r="C109" s="27" t="s">
        <v>2</v>
      </c>
      <c r="D109" s="63">
        <v>2808151.5</v>
      </c>
      <c r="E109" s="63">
        <v>1813226.8923599999</v>
      </c>
      <c r="F109" s="45"/>
    </row>
    <row r="110" spans="1:6" s="30" customFormat="1" ht="21" customHeight="1" x14ac:dyDescent="0.25">
      <c r="A110" s="121"/>
      <c r="B110" s="124"/>
      <c r="C110" s="27" t="s">
        <v>16</v>
      </c>
      <c r="D110" s="63">
        <v>0</v>
      </c>
      <c r="E110" s="63">
        <v>0</v>
      </c>
      <c r="F110" s="39"/>
    </row>
    <row r="111" spans="1:6" s="29" customFormat="1" ht="21" customHeight="1" x14ac:dyDescent="0.25">
      <c r="A111" s="122"/>
      <c r="B111" s="125"/>
      <c r="C111" s="42" t="s">
        <v>17</v>
      </c>
      <c r="D111" s="63">
        <v>0</v>
      </c>
      <c r="E111" s="63">
        <v>0</v>
      </c>
    </row>
    <row r="112" spans="1:6" s="64" customFormat="1" ht="21" customHeight="1" x14ac:dyDescent="0.25">
      <c r="A112" s="131" t="s">
        <v>58</v>
      </c>
      <c r="B112" s="134" t="s">
        <v>69</v>
      </c>
      <c r="C112" s="44" t="s">
        <v>28</v>
      </c>
      <c r="D112" s="28">
        <f>D117</f>
        <v>9907.2000000000007</v>
      </c>
      <c r="E112" s="28">
        <f>E117</f>
        <v>7430.4</v>
      </c>
    </row>
    <row r="113" spans="1:6" s="64" customFormat="1" ht="21" customHeight="1" x14ac:dyDescent="0.25">
      <c r="A113" s="132"/>
      <c r="B113" s="135"/>
      <c r="C113" s="44" t="s">
        <v>3</v>
      </c>
      <c r="D113" s="28">
        <f t="shared" ref="D113:E116" si="10">D118</f>
        <v>0</v>
      </c>
      <c r="E113" s="28">
        <f t="shared" si="10"/>
        <v>0</v>
      </c>
    </row>
    <row r="114" spans="1:6" s="64" customFormat="1" ht="21" customHeight="1" x14ac:dyDescent="0.25">
      <c r="A114" s="132"/>
      <c r="B114" s="135"/>
      <c r="C114" s="44" t="s">
        <v>2</v>
      </c>
      <c r="D114" s="28">
        <f t="shared" si="10"/>
        <v>9907.2000000000007</v>
      </c>
      <c r="E114" s="28">
        <f t="shared" si="10"/>
        <v>7430.4</v>
      </c>
      <c r="F114" s="65"/>
    </row>
    <row r="115" spans="1:6" s="64" customFormat="1" ht="21" customHeight="1" x14ac:dyDescent="0.25">
      <c r="A115" s="132"/>
      <c r="B115" s="135"/>
      <c r="C115" s="44" t="s">
        <v>16</v>
      </c>
      <c r="D115" s="28">
        <f t="shared" si="10"/>
        <v>0</v>
      </c>
      <c r="E115" s="28">
        <f t="shared" si="10"/>
        <v>0</v>
      </c>
      <c r="F115" s="39"/>
    </row>
    <row r="116" spans="1:6" s="66" customFormat="1" ht="21" customHeight="1" x14ac:dyDescent="0.25">
      <c r="A116" s="133"/>
      <c r="B116" s="136"/>
      <c r="C116" s="41" t="s">
        <v>17</v>
      </c>
      <c r="D116" s="28">
        <f t="shared" si="10"/>
        <v>0</v>
      </c>
      <c r="E116" s="28">
        <f t="shared" si="10"/>
        <v>0</v>
      </c>
    </row>
    <row r="117" spans="1:6" s="30" customFormat="1" ht="21" customHeight="1" x14ac:dyDescent="0.25">
      <c r="A117" s="120" t="s">
        <v>59</v>
      </c>
      <c r="B117" s="140" t="s">
        <v>64</v>
      </c>
      <c r="C117" s="44" t="s">
        <v>28</v>
      </c>
      <c r="D117" s="28">
        <f>D118+D119+D120+D121</f>
        <v>9907.2000000000007</v>
      </c>
      <c r="E117" s="28">
        <f>E118+E119+E120+E121</f>
        <v>7430.4</v>
      </c>
    </row>
    <row r="118" spans="1:6" s="30" customFormat="1" ht="21" customHeight="1" x14ac:dyDescent="0.25">
      <c r="A118" s="121"/>
      <c r="B118" s="141"/>
      <c r="C118" s="27" t="s">
        <v>3</v>
      </c>
      <c r="D118" s="26">
        <v>0</v>
      </c>
      <c r="E118" s="26">
        <v>0</v>
      </c>
    </row>
    <row r="119" spans="1:6" s="30" customFormat="1" ht="21" customHeight="1" x14ac:dyDescent="0.25">
      <c r="A119" s="121"/>
      <c r="B119" s="141"/>
      <c r="C119" s="27" t="s">
        <v>2</v>
      </c>
      <c r="D119" s="63">
        <v>9907.2000000000007</v>
      </c>
      <c r="E119" s="63">
        <v>7430.4</v>
      </c>
      <c r="F119" s="45"/>
    </row>
    <row r="120" spans="1:6" s="30" customFormat="1" ht="21" customHeight="1" x14ac:dyDescent="0.25">
      <c r="A120" s="121"/>
      <c r="B120" s="141"/>
      <c r="C120" s="27" t="s">
        <v>16</v>
      </c>
      <c r="D120" s="63">
        <v>0</v>
      </c>
      <c r="E120" s="63">
        <v>0</v>
      </c>
      <c r="F120" s="39"/>
    </row>
    <row r="121" spans="1:6" s="29" customFormat="1" ht="21" customHeight="1" x14ac:dyDescent="0.25">
      <c r="A121" s="122"/>
      <c r="B121" s="142"/>
      <c r="C121" s="42" t="s">
        <v>17</v>
      </c>
      <c r="D121" s="63">
        <v>0</v>
      </c>
      <c r="E121" s="63">
        <v>0</v>
      </c>
    </row>
    <row r="122" spans="1:6" x14ac:dyDescent="0.2">
      <c r="B122" s="23"/>
      <c r="C122" s="23"/>
      <c r="D122" s="36"/>
    </row>
    <row r="123" spans="1:6" x14ac:dyDescent="0.2">
      <c r="B123" s="23"/>
      <c r="C123" s="23"/>
      <c r="D123" s="36"/>
    </row>
    <row r="124" spans="1:6" ht="26.25" x14ac:dyDescent="0.4">
      <c r="B124" s="79" t="s">
        <v>101</v>
      </c>
      <c r="C124" s="76"/>
      <c r="D124" s="77"/>
      <c r="E124" s="78" t="s">
        <v>102</v>
      </c>
    </row>
    <row r="125" spans="1:6" x14ac:dyDescent="0.2">
      <c r="B125" s="80" t="s">
        <v>104</v>
      </c>
      <c r="C125" s="23"/>
      <c r="D125" s="36"/>
    </row>
    <row r="126" spans="1:6" x14ac:dyDescent="0.2">
      <c r="B126" s="23"/>
      <c r="C126" s="23"/>
      <c r="D126" s="36"/>
    </row>
    <row r="127" spans="1:6" x14ac:dyDescent="0.2">
      <c r="B127" s="23"/>
      <c r="C127" s="23"/>
      <c r="D127" s="36"/>
    </row>
    <row r="128" spans="1:6" x14ac:dyDescent="0.2">
      <c r="B128" s="23"/>
      <c r="C128" s="23"/>
      <c r="D128" s="36"/>
    </row>
    <row r="129" spans="2:4" x14ac:dyDescent="0.2">
      <c r="B129" s="23"/>
      <c r="C129" s="23"/>
      <c r="D129" s="36"/>
    </row>
    <row r="130" spans="2:4" x14ac:dyDescent="0.2">
      <c r="B130" s="23"/>
      <c r="C130" s="23"/>
      <c r="D130" s="36"/>
    </row>
    <row r="131" spans="2:4" x14ac:dyDescent="0.2">
      <c r="B131" s="23"/>
      <c r="C131" s="23"/>
      <c r="D131" s="36"/>
    </row>
    <row r="132" spans="2:4" x14ac:dyDescent="0.2">
      <c r="B132" s="23"/>
      <c r="C132" s="23"/>
      <c r="D132" s="36"/>
    </row>
    <row r="133" spans="2:4" x14ac:dyDescent="0.2">
      <c r="B133" s="23"/>
      <c r="C133" s="23"/>
      <c r="D133" s="36"/>
    </row>
    <row r="134" spans="2:4" x14ac:dyDescent="0.2">
      <c r="B134" s="23"/>
      <c r="C134" s="23"/>
      <c r="D134" s="36"/>
    </row>
    <row r="135" spans="2:4" x14ac:dyDescent="0.2">
      <c r="B135" s="23"/>
      <c r="C135" s="23"/>
      <c r="D135" s="36"/>
    </row>
    <row r="136" spans="2:4" x14ac:dyDescent="0.2">
      <c r="B136" s="23"/>
      <c r="C136" s="23"/>
      <c r="D136" s="36"/>
    </row>
    <row r="137" spans="2:4" x14ac:dyDescent="0.2">
      <c r="B137" s="23"/>
      <c r="C137" s="23"/>
      <c r="D137" s="36"/>
    </row>
    <row r="138" spans="2:4" x14ac:dyDescent="0.2">
      <c r="B138" s="23"/>
      <c r="C138" s="23"/>
      <c r="D138" s="36"/>
    </row>
    <row r="139" spans="2:4" x14ac:dyDescent="0.2">
      <c r="B139" s="23"/>
      <c r="C139" s="23"/>
      <c r="D139" s="36"/>
    </row>
    <row r="140" spans="2:4" x14ac:dyDescent="0.2">
      <c r="B140" s="23"/>
      <c r="C140" s="23"/>
      <c r="D140" s="36"/>
    </row>
    <row r="141" spans="2:4" x14ac:dyDescent="0.2">
      <c r="B141" s="23"/>
      <c r="C141" s="23"/>
      <c r="D141" s="36"/>
    </row>
    <row r="142" spans="2:4" x14ac:dyDescent="0.2">
      <c r="B142" s="23"/>
      <c r="C142" s="23"/>
      <c r="D142" s="36"/>
    </row>
    <row r="143" spans="2:4" x14ac:dyDescent="0.2">
      <c r="B143" s="23"/>
      <c r="C143" s="23"/>
      <c r="D143" s="36"/>
    </row>
    <row r="144" spans="2:4" x14ac:dyDescent="0.2">
      <c r="B144" s="23"/>
      <c r="C144" s="23"/>
      <c r="D144" s="36"/>
    </row>
    <row r="145" spans="2:4" x14ac:dyDescent="0.2">
      <c r="B145" s="23"/>
      <c r="C145" s="23"/>
      <c r="D145" s="36"/>
    </row>
    <row r="146" spans="2:4" x14ac:dyDescent="0.2">
      <c r="B146" s="23"/>
      <c r="C146" s="23"/>
      <c r="D146" s="36"/>
    </row>
    <row r="147" spans="2:4" x14ac:dyDescent="0.2">
      <c r="B147" s="23"/>
      <c r="C147" s="23"/>
      <c r="D147" s="36"/>
    </row>
    <row r="148" spans="2:4" x14ac:dyDescent="0.2">
      <c r="B148" s="23"/>
      <c r="C148" s="23"/>
      <c r="D148" s="36"/>
    </row>
    <row r="149" spans="2:4" x14ac:dyDescent="0.2">
      <c r="B149" s="23"/>
      <c r="C149" s="23"/>
      <c r="D149" s="36"/>
    </row>
    <row r="150" spans="2:4" x14ac:dyDescent="0.2">
      <c r="B150" s="23"/>
      <c r="C150" s="23"/>
      <c r="D150" s="36"/>
    </row>
    <row r="151" spans="2:4" x14ac:dyDescent="0.2">
      <c r="B151" s="23"/>
      <c r="C151" s="23"/>
      <c r="D151" s="36"/>
    </row>
    <row r="152" spans="2:4" x14ac:dyDescent="0.2">
      <c r="B152" s="23"/>
      <c r="C152" s="23"/>
      <c r="D152" s="36"/>
    </row>
    <row r="153" spans="2:4" x14ac:dyDescent="0.2">
      <c r="B153" s="23"/>
      <c r="C153" s="23"/>
      <c r="D153" s="36"/>
    </row>
    <row r="154" spans="2:4" x14ac:dyDescent="0.2">
      <c r="B154" s="23"/>
      <c r="C154" s="23"/>
      <c r="D154" s="36"/>
    </row>
    <row r="155" spans="2:4" x14ac:dyDescent="0.2">
      <c r="B155" s="23"/>
      <c r="C155" s="23"/>
      <c r="D155" s="36"/>
    </row>
    <row r="156" spans="2:4" x14ac:dyDescent="0.2">
      <c r="B156" s="23"/>
      <c r="C156" s="23"/>
      <c r="D156" s="36"/>
    </row>
    <row r="157" spans="2:4" x14ac:dyDescent="0.2">
      <c r="B157" s="23"/>
      <c r="C157" s="23"/>
      <c r="D157" s="36"/>
    </row>
    <row r="158" spans="2:4" x14ac:dyDescent="0.2">
      <c r="B158" s="23"/>
      <c r="C158" s="23"/>
      <c r="D158" s="36"/>
    </row>
    <row r="159" spans="2:4" x14ac:dyDescent="0.2">
      <c r="B159" s="23"/>
      <c r="C159" s="23"/>
      <c r="D159" s="36"/>
    </row>
    <row r="160" spans="2:4" x14ac:dyDescent="0.2">
      <c r="B160" s="23"/>
      <c r="C160" s="23"/>
      <c r="D160" s="36"/>
    </row>
    <row r="161" spans="2:4" x14ac:dyDescent="0.2">
      <c r="B161" s="23"/>
      <c r="C161" s="23"/>
      <c r="D161" s="36"/>
    </row>
    <row r="162" spans="2:4" x14ac:dyDescent="0.2">
      <c r="B162" s="23"/>
      <c r="C162" s="23"/>
      <c r="D162" s="36"/>
    </row>
    <row r="163" spans="2:4" x14ac:dyDescent="0.2">
      <c r="B163" s="23"/>
      <c r="C163" s="23"/>
      <c r="D163" s="36"/>
    </row>
    <row r="164" spans="2:4" x14ac:dyDescent="0.2">
      <c r="B164" s="23"/>
      <c r="C164" s="23"/>
      <c r="D164" s="36"/>
    </row>
    <row r="165" spans="2:4" x14ac:dyDescent="0.2">
      <c r="B165" s="23"/>
      <c r="C165" s="23"/>
      <c r="D165" s="36"/>
    </row>
    <row r="166" spans="2:4" x14ac:dyDescent="0.2">
      <c r="B166" s="23"/>
      <c r="C166" s="23"/>
      <c r="D166" s="36"/>
    </row>
    <row r="167" spans="2:4" x14ac:dyDescent="0.2">
      <c r="B167" s="23"/>
      <c r="C167" s="23"/>
      <c r="D167" s="36"/>
    </row>
    <row r="168" spans="2:4" x14ac:dyDescent="0.2">
      <c r="B168" s="23"/>
      <c r="C168" s="23"/>
      <c r="D168" s="36"/>
    </row>
    <row r="169" spans="2:4" x14ac:dyDescent="0.2">
      <c r="B169" s="23"/>
      <c r="C169" s="23"/>
      <c r="D169" s="36"/>
    </row>
    <row r="170" spans="2:4" x14ac:dyDescent="0.2">
      <c r="B170" s="23"/>
      <c r="C170" s="23"/>
      <c r="D170" s="36"/>
    </row>
    <row r="171" spans="2:4" x14ac:dyDescent="0.2">
      <c r="B171" s="23"/>
      <c r="C171" s="23"/>
      <c r="D171" s="36"/>
    </row>
    <row r="172" spans="2:4" x14ac:dyDescent="0.2">
      <c r="B172" s="23"/>
      <c r="C172" s="23"/>
      <c r="D172" s="36"/>
    </row>
    <row r="173" spans="2:4" x14ac:dyDescent="0.2">
      <c r="B173" s="23"/>
      <c r="C173" s="23"/>
      <c r="D173" s="36"/>
    </row>
    <row r="174" spans="2:4" x14ac:dyDescent="0.2">
      <c r="B174" s="23"/>
      <c r="C174" s="23"/>
      <c r="D174" s="36"/>
    </row>
    <row r="175" spans="2:4" x14ac:dyDescent="0.2">
      <c r="B175" s="23"/>
      <c r="C175" s="23"/>
      <c r="D175" s="36"/>
    </row>
    <row r="176" spans="2:4" x14ac:dyDescent="0.2">
      <c r="B176" s="23"/>
      <c r="C176" s="23"/>
      <c r="D176" s="36"/>
    </row>
    <row r="177" spans="2:4" x14ac:dyDescent="0.2">
      <c r="B177" s="23"/>
      <c r="C177" s="23"/>
      <c r="D177" s="36"/>
    </row>
    <row r="178" spans="2:4" x14ac:dyDescent="0.2">
      <c r="B178" s="23"/>
      <c r="C178" s="23"/>
      <c r="D178" s="36"/>
    </row>
    <row r="179" spans="2:4" x14ac:dyDescent="0.2">
      <c r="B179" s="23"/>
      <c r="C179" s="23"/>
      <c r="D179" s="36"/>
    </row>
    <row r="180" spans="2:4" x14ac:dyDescent="0.2">
      <c r="B180" s="23"/>
      <c r="C180" s="23"/>
      <c r="D180" s="36"/>
    </row>
    <row r="181" spans="2:4" x14ac:dyDescent="0.2">
      <c r="B181" s="23"/>
      <c r="C181" s="23"/>
      <c r="D181" s="36"/>
    </row>
    <row r="182" spans="2:4" x14ac:dyDescent="0.2">
      <c r="B182" s="23"/>
      <c r="C182" s="23"/>
      <c r="D182" s="36"/>
    </row>
    <row r="183" spans="2:4" x14ac:dyDescent="0.2">
      <c r="B183" s="23"/>
      <c r="C183" s="23"/>
      <c r="D183" s="36"/>
    </row>
    <row r="184" spans="2:4" x14ac:dyDescent="0.2">
      <c r="B184" s="23"/>
      <c r="C184" s="23"/>
      <c r="D184" s="36"/>
    </row>
    <row r="185" spans="2:4" x14ac:dyDescent="0.2">
      <c r="B185" s="23"/>
      <c r="C185" s="23"/>
      <c r="D185" s="36"/>
    </row>
    <row r="186" spans="2:4" x14ac:dyDescent="0.2">
      <c r="B186" s="23"/>
      <c r="C186" s="23"/>
      <c r="D186" s="36"/>
    </row>
    <row r="187" spans="2:4" x14ac:dyDescent="0.2">
      <c r="B187" s="23"/>
      <c r="C187" s="23"/>
      <c r="D187" s="36"/>
    </row>
    <row r="188" spans="2:4" x14ac:dyDescent="0.2">
      <c r="B188" s="23"/>
      <c r="C188" s="23"/>
      <c r="D188" s="36"/>
    </row>
    <row r="189" spans="2:4" x14ac:dyDescent="0.2">
      <c r="B189" s="23"/>
      <c r="C189" s="23"/>
      <c r="D189" s="36"/>
    </row>
    <row r="190" spans="2:4" x14ac:dyDescent="0.2">
      <c r="B190" s="23"/>
      <c r="C190" s="23"/>
      <c r="D190" s="36"/>
    </row>
    <row r="191" spans="2:4" x14ac:dyDescent="0.2">
      <c r="B191" s="23"/>
      <c r="C191" s="23"/>
      <c r="D191" s="36"/>
    </row>
    <row r="192" spans="2:4" x14ac:dyDescent="0.2">
      <c r="B192" s="23"/>
      <c r="C192" s="23"/>
      <c r="D192" s="36"/>
    </row>
    <row r="193" spans="2:4" x14ac:dyDescent="0.2">
      <c r="B193" s="23"/>
      <c r="C193" s="23"/>
      <c r="D193" s="36"/>
    </row>
    <row r="194" spans="2:4" x14ac:dyDescent="0.2">
      <c r="B194" s="23"/>
      <c r="C194" s="23"/>
      <c r="D194" s="36"/>
    </row>
    <row r="195" spans="2:4" x14ac:dyDescent="0.2">
      <c r="B195" s="23"/>
      <c r="C195" s="23"/>
      <c r="D195" s="36"/>
    </row>
    <row r="196" spans="2:4" x14ac:dyDescent="0.2">
      <c r="B196" s="23"/>
      <c r="C196" s="23"/>
      <c r="D196" s="36"/>
    </row>
    <row r="197" spans="2:4" x14ac:dyDescent="0.2">
      <c r="B197" s="23"/>
      <c r="C197" s="23"/>
      <c r="D197" s="36"/>
    </row>
    <row r="198" spans="2:4" x14ac:dyDescent="0.2">
      <c r="B198" s="23"/>
      <c r="C198" s="23"/>
      <c r="D198" s="36"/>
    </row>
    <row r="199" spans="2:4" x14ac:dyDescent="0.2">
      <c r="B199" s="23"/>
      <c r="C199" s="23"/>
      <c r="D199" s="36"/>
    </row>
    <row r="200" spans="2:4" x14ac:dyDescent="0.2">
      <c r="B200" s="23"/>
      <c r="C200" s="23"/>
      <c r="D200" s="36"/>
    </row>
    <row r="201" spans="2:4" x14ac:dyDescent="0.2">
      <c r="B201" s="23"/>
      <c r="C201" s="23"/>
      <c r="D201" s="36"/>
    </row>
    <row r="202" spans="2:4" x14ac:dyDescent="0.2">
      <c r="B202" s="23"/>
      <c r="C202" s="23"/>
      <c r="D202" s="36"/>
    </row>
    <row r="203" spans="2:4" x14ac:dyDescent="0.2">
      <c r="B203" s="23"/>
      <c r="C203" s="23"/>
      <c r="D203" s="36"/>
    </row>
    <row r="204" spans="2:4" x14ac:dyDescent="0.2">
      <c r="B204" s="23"/>
      <c r="C204" s="23"/>
      <c r="D204" s="36"/>
    </row>
    <row r="205" spans="2:4" x14ac:dyDescent="0.2">
      <c r="B205" s="23"/>
      <c r="C205" s="23"/>
      <c r="D205" s="36"/>
    </row>
    <row r="206" spans="2:4" x14ac:dyDescent="0.2">
      <c r="B206" s="23"/>
      <c r="C206" s="23"/>
      <c r="D206" s="36"/>
    </row>
    <row r="207" spans="2:4" x14ac:dyDescent="0.2">
      <c r="B207" s="23"/>
      <c r="C207" s="23"/>
      <c r="D207" s="36"/>
    </row>
    <row r="208" spans="2:4" x14ac:dyDescent="0.2">
      <c r="B208" s="23"/>
      <c r="C208" s="23"/>
      <c r="D208" s="36"/>
    </row>
    <row r="209" spans="2:4" x14ac:dyDescent="0.2">
      <c r="B209" s="23"/>
      <c r="C209" s="23"/>
      <c r="D209" s="36"/>
    </row>
    <row r="210" spans="2:4" x14ac:dyDescent="0.2">
      <c r="B210" s="23"/>
      <c r="C210" s="23"/>
      <c r="D210" s="36"/>
    </row>
    <row r="211" spans="2:4" x14ac:dyDescent="0.2">
      <c r="B211" s="23"/>
      <c r="C211" s="23"/>
      <c r="D211" s="36"/>
    </row>
    <row r="212" spans="2:4" x14ac:dyDescent="0.2">
      <c r="B212" s="23"/>
      <c r="C212" s="23"/>
      <c r="D212" s="36"/>
    </row>
    <row r="213" spans="2:4" x14ac:dyDescent="0.2">
      <c r="B213" s="23"/>
      <c r="C213" s="23"/>
      <c r="D213" s="36"/>
    </row>
    <row r="214" spans="2:4" x14ac:dyDescent="0.2">
      <c r="B214" s="23"/>
      <c r="C214" s="23"/>
      <c r="D214" s="36"/>
    </row>
    <row r="215" spans="2:4" x14ac:dyDescent="0.2">
      <c r="B215" s="23"/>
      <c r="C215" s="23"/>
      <c r="D215" s="36"/>
    </row>
    <row r="216" spans="2:4" x14ac:dyDescent="0.2">
      <c r="B216" s="23"/>
      <c r="C216" s="23"/>
      <c r="D216" s="36"/>
    </row>
    <row r="217" spans="2:4" x14ac:dyDescent="0.2">
      <c r="B217" s="23"/>
      <c r="C217" s="23"/>
      <c r="D217" s="36"/>
    </row>
    <row r="218" spans="2:4" x14ac:dyDescent="0.2">
      <c r="B218" s="23"/>
      <c r="C218" s="23"/>
      <c r="D218" s="36"/>
    </row>
  </sheetData>
  <mergeCells count="52">
    <mergeCell ref="A82:A86"/>
    <mergeCell ref="B82:B86"/>
    <mergeCell ref="A72:A76"/>
    <mergeCell ref="B72:B76"/>
    <mergeCell ref="A77:A81"/>
    <mergeCell ref="B77:B81"/>
    <mergeCell ref="A87:A91"/>
    <mergeCell ref="B87:B91"/>
    <mergeCell ref="A107:A111"/>
    <mergeCell ref="B107:B111"/>
    <mergeCell ref="A112:A116"/>
    <mergeCell ref="B112:B116"/>
    <mergeCell ref="A117:A121"/>
    <mergeCell ref="B117:B121"/>
    <mergeCell ref="A92:A96"/>
    <mergeCell ref="B92:B96"/>
    <mergeCell ref="A97:A101"/>
    <mergeCell ref="B97:B101"/>
    <mergeCell ref="A102:A106"/>
    <mergeCell ref="B102:B106"/>
    <mergeCell ref="A42:A46"/>
    <mergeCell ref="B42:B46"/>
    <mergeCell ref="A62:A66"/>
    <mergeCell ref="B62:B66"/>
    <mergeCell ref="A67:A71"/>
    <mergeCell ref="B67:B71"/>
    <mergeCell ref="A47:A51"/>
    <mergeCell ref="B47:B51"/>
    <mergeCell ref="A52:A56"/>
    <mergeCell ref="B52:B56"/>
    <mergeCell ref="A57:A61"/>
    <mergeCell ref="B57:B61"/>
    <mergeCell ref="A27:A31"/>
    <mergeCell ref="B27:B31"/>
    <mergeCell ref="A22:A26"/>
    <mergeCell ref="B22:B26"/>
    <mergeCell ref="A37:A41"/>
    <mergeCell ref="B37:B41"/>
    <mergeCell ref="A32:A36"/>
    <mergeCell ref="B32:B36"/>
    <mergeCell ref="A17:A21"/>
    <mergeCell ref="B17:B21"/>
    <mergeCell ref="B2:E2"/>
    <mergeCell ref="B4:B5"/>
    <mergeCell ref="C4:C5"/>
    <mergeCell ref="D4:D5"/>
    <mergeCell ref="E4:E5"/>
    <mergeCell ref="A4:A5"/>
    <mergeCell ref="A7:A11"/>
    <mergeCell ref="B7:B11"/>
    <mergeCell ref="A12:A16"/>
    <mergeCell ref="B12:B16"/>
  </mergeCells>
  <pageMargins left="0.31496062992125984" right="0.31496062992125984" top="0.47244094488188981" bottom="0.39370078740157483" header="0" footer="0.19685039370078741"/>
  <pageSetup paperSize="9" scale="79" firstPageNumber="123" fitToHeight="26" orientation="portrait" useFirstPageNumber="1" r:id="rId1"/>
  <headerFooter scaleWithDoc="0" alignWithMargins="0"/>
  <rowBreaks count="1" manualBreakCount="1">
    <brk id="8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69"/>
  <sheetViews>
    <sheetView view="pageBreakPreview" topLeftCell="A7" zoomScale="64" zoomScaleNormal="70" zoomScaleSheetLayoutView="64" workbookViewId="0">
      <selection activeCell="I5" sqref="I5"/>
    </sheetView>
  </sheetViews>
  <sheetFormatPr defaultColWidth="9.140625" defaultRowHeight="27.75" customHeight="1" x14ac:dyDescent="0.25"/>
  <cols>
    <col min="1" max="1" width="9.140625" style="5"/>
    <col min="2" max="2" width="47.5703125" style="5" customWidth="1"/>
    <col min="3" max="3" width="46.140625" style="5" customWidth="1"/>
    <col min="4" max="4" width="23.5703125" style="5" customWidth="1"/>
    <col min="5" max="5" width="16.140625" style="5" customWidth="1"/>
    <col min="6" max="6" width="24.85546875" style="5" customWidth="1"/>
    <col min="7" max="7" width="17.5703125" style="8" bestFit="1" customWidth="1"/>
    <col min="8" max="8" width="18" style="47" customWidth="1"/>
    <col min="9" max="9" width="17.5703125" style="8" bestFit="1" customWidth="1"/>
    <col min="10" max="10" width="15.7109375" style="8" bestFit="1" customWidth="1"/>
    <col min="11" max="12" width="23.5703125" style="5" customWidth="1"/>
    <col min="13" max="13" width="12.42578125" style="5" bestFit="1" customWidth="1"/>
    <col min="14" max="16384" width="9.140625" style="5"/>
  </cols>
  <sheetData>
    <row r="1" spans="1:12" ht="27.75" customHeight="1" x14ac:dyDescent="0.25">
      <c r="L1" s="55" t="s">
        <v>35</v>
      </c>
    </row>
    <row r="2" spans="1:12" ht="57" customHeight="1" x14ac:dyDescent="0.3">
      <c r="A2" s="146" t="s">
        <v>203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2" ht="27.75" customHeight="1" x14ac:dyDescent="0.25">
      <c r="B3" s="56" t="s">
        <v>192</v>
      </c>
    </row>
    <row r="4" spans="1:12" ht="49.5" customHeight="1" x14ac:dyDescent="0.25">
      <c r="A4" s="148" t="s">
        <v>10</v>
      </c>
      <c r="B4" s="148" t="s">
        <v>36</v>
      </c>
      <c r="C4" s="148" t="s">
        <v>37</v>
      </c>
      <c r="D4" s="148" t="s">
        <v>11</v>
      </c>
      <c r="E4" s="148" t="s">
        <v>12</v>
      </c>
      <c r="F4" s="148" t="s">
        <v>13</v>
      </c>
      <c r="G4" s="150" t="s">
        <v>31</v>
      </c>
      <c r="H4" s="151"/>
      <c r="I4" s="151"/>
      <c r="J4" s="152"/>
      <c r="K4" s="148" t="s">
        <v>14</v>
      </c>
      <c r="L4" s="148" t="s">
        <v>39</v>
      </c>
    </row>
    <row r="5" spans="1:12" ht="49.5" customHeight="1" x14ac:dyDescent="0.25">
      <c r="A5" s="149"/>
      <c r="B5" s="149"/>
      <c r="C5" s="149"/>
      <c r="D5" s="149"/>
      <c r="E5" s="149"/>
      <c r="F5" s="149"/>
      <c r="G5" s="50" t="s">
        <v>15</v>
      </c>
      <c r="H5" s="51">
        <v>2025</v>
      </c>
      <c r="I5" s="49">
        <v>2026</v>
      </c>
      <c r="J5" s="49">
        <v>2027</v>
      </c>
      <c r="K5" s="149"/>
      <c r="L5" s="149"/>
    </row>
    <row r="6" spans="1:12" ht="27.75" customHeight="1" x14ac:dyDescent="0.25">
      <c r="A6" s="57">
        <v>1</v>
      </c>
      <c r="B6" s="57">
        <v>2</v>
      </c>
      <c r="C6" s="57">
        <v>3</v>
      </c>
      <c r="D6" s="57">
        <v>4</v>
      </c>
      <c r="E6" s="57">
        <v>5</v>
      </c>
      <c r="F6" s="57">
        <v>6</v>
      </c>
      <c r="G6" s="58">
        <v>7</v>
      </c>
      <c r="H6" s="59">
        <v>8</v>
      </c>
      <c r="I6" s="58">
        <v>9</v>
      </c>
      <c r="J6" s="58">
        <v>10</v>
      </c>
      <c r="K6" s="57">
        <v>11</v>
      </c>
      <c r="L6" s="57">
        <v>12</v>
      </c>
    </row>
    <row r="7" spans="1:12" s="1" customFormat="1" ht="21" customHeight="1" x14ac:dyDescent="0.25">
      <c r="A7" s="165"/>
      <c r="B7" s="159" t="s">
        <v>32</v>
      </c>
      <c r="C7" s="165"/>
      <c r="D7" s="165"/>
      <c r="E7" s="165"/>
      <c r="F7" s="46" t="s">
        <v>15</v>
      </c>
      <c r="G7" s="72">
        <f>G12</f>
        <v>2570569.2520000003</v>
      </c>
      <c r="H7" s="117">
        <f>H12</f>
        <v>1176080.517</v>
      </c>
      <c r="I7" s="117">
        <f>I12</f>
        <v>975019.89300000004</v>
      </c>
      <c r="J7" s="117">
        <f>J12</f>
        <v>419468.84199999995</v>
      </c>
      <c r="K7" s="156" t="s">
        <v>74</v>
      </c>
      <c r="L7" s="153">
        <f>L12</f>
        <v>15</v>
      </c>
    </row>
    <row r="8" spans="1:12" s="2" customFormat="1" ht="21" customHeight="1" x14ac:dyDescent="0.25">
      <c r="A8" s="166"/>
      <c r="B8" s="160"/>
      <c r="C8" s="166"/>
      <c r="D8" s="166"/>
      <c r="E8" s="166"/>
      <c r="F8" s="46" t="s">
        <v>3</v>
      </c>
      <c r="G8" s="72">
        <f t="shared" ref="G8:J11" si="0">G13</f>
        <v>2178407.7999999998</v>
      </c>
      <c r="H8" s="117">
        <f t="shared" si="0"/>
        <v>968316.9</v>
      </c>
      <c r="I8" s="117">
        <f t="shared" si="0"/>
        <v>811595.5</v>
      </c>
      <c r="J8" s="117">
        <f t="shared" si="0"/>
        <v>398495.4</v>
      </c>
      <c r="K8" s="157"/>
      <c r="L8" s="160"/>
    </row>
    <row r="9" spans="1:12" s="2" customFormat="1" ht="27.75" customHeight="1" x14ac:dyDescent="0.25">
      <c r="A9" s="166"/>
      <c r="B9" s="160"/>
      <c r="C9" s="166"/>
      <c r="D9" s="166"/>
      <c r="E9" s="166"/>
      <c r="F9" s="52" t="s">
        <v>2</v>
      </c>
      <c r="G9" s="72">
        <f t="shared" si="0"/>
        <v>117484.65659</v>
      </c>
      <c r="H9" s="117">
        <f t="shared" si="0"/>
        <v>53795.629590000004</v>
      </c>
      <c r="I9" s="117">
        <f>I14</f>
        <v>42715.584999999999</v>
      </c>
      <c r="J9" s="117">
        <f t="shared" si="0"/>
        <v>20973.441999999999</v>
      </c>
      <c r="K9" s="157"/>
      <c r="L9" s="160"/>
    </row>
    <row r="10" spans="1:12" ht="21" customHeight="1" x14ac:dyDescent="0.25">
      <c r="A10" s="166"/>
      <c r="B10" s="160"/>
      <c r="C10" s="166"/>
      <c r="D10" s="166"/>
      <c r="E10" s="166"/>
      <c r="F10" s="21" t="s">
        <v>16</v>
      </c>
      <c r="G10" s="73">
        <f t="shared" si="0"/>
        <v>0</v>
      </c>
      <c r="H10" s="73">
        <f t="shared" si="0"/>
        <v>0</v>
      </c>
      <c r="I10" s="73">
        <f t="shared" si="0"/>
        <v>0</v>
      </c>
      <c r="J10" s="73">
        <f t="shared" si="0"/>
        <v>0</v>
      </c>
      <c r="K10" s="157"/>
      <c r="L10" s="160"/>
    </row>
    <row r="11" spans="1:12" ht="21" customHeight="1" x14ac:dyDescent="0.25">
      <c r="A11" s="167"/>
      <c r="B11" s="161"/>
      <c r="C11" s="167"/>
      <c r="D11" s="167"/>
      <c r="E11" s="167"/>
      <c r="F11" s="21" t="s">
        <v>17</v>
      </c>
      <c r="G11" s="73">
        <f t="shared" si="0"/>
        <v>274676.79541000002</v>
      </c>
      <c r="H11" s="73">
        <f t="shared" si="0"/>
        <v>153967.98741</v>
      </c>
      <c r="I11" s="73">
        <f t="shared" si="0"/>
        <v>120708.808</v>
      </c>
      <c r="J11" s="73">
        <f t="shared" si="0"/>
        <v>0</v>
      </c>
      <c r="K11" s="158"/>
      <c r="L11" s="161"/>
    </row>
    <row r="12" spans="1:12" s="1" customFormat="1" ht="21" customHeight="1" x14ac:dyDescent="0.25">
      <c r="A12" s="159">
        <v>1</v>
      </c>
      <c r="B12" s="168" t="s">
        <v>72</v>
      </c>
      <c r="C12" s="168" t="s">
        <v>73</v>
      </c>
      <c r="D12" s="159" t="s">
        <v>74</v>
      </c>
      <c r="E12" s="159" t="s">
        <v>74</v>
      </c>
      <c r="F12" s="3" t="s">
        <v>15</v>
      </c>
      <c r="G12" s="118">
        <f t="shared" ref="G12:J16" si="1">G17+G27+G42+G72</f>
        <v>2570569.2520000003</v>
      </c>
      <c r="H12" s="118">
        <f t="shared" si="1"/>
        <v>1176080.517</v>
      </c>
      <c r="I12" s="118">
        <f t="shared" si="1"/>
        <v>975019.89300000004</v>
      </c>
      <c r="J12" s="118">
        <f t="shared" si="1"/>
        <v>419468.84199999995</v>
      </c>
      <c r="K12" s="156" t="s">
        <v>74</v>
      </c>
      <c r="L12" s="153">
        <f>L17+L27+L42+L72</f>
        <v>15</v>
      </c>
    </row>
    <row r="13" spans="1:12" s="2" customFormat="1" ht="21" customHeight="1" x14ac:dyDescent="0.25">
      <c r="A13" s="160"/>
      <c r="B13" s="169"/>
      <c r="C13" s="169"/>
      <c r="D13" s="160"/>
      <c r="E13" s="160"/>
      <c r="F13" s="3" t="s">
        <v>3</v>
      </c>
      <c r="G13" s="118">
        <f t="shared" si="1"/>
        <v>2178407.7999999998</v>
      </c>
      <c r="H13" s="118">
        <f t="shared" si="1"/>
        <v>968316.9</v>
      </c>
      <c r="I13" s="118">
        <f t="shared" si="1"/>
        <v>811595.5</v>
      </c>
      <c r="J13" s="118">
        <f t="shared" si="1"/>
        <v>398495.4</v>
      </c>
      <c r="K13" s="157"/>
      <c r="L13" s="154"/>
    </row>
    <row r="14" spans="1:12" s="2" customFormat="1" ht="21" customHeight="1" x14ac:dyDescent="0.25">
      <c r="A14" s="160"/>
      <c r="B14" s="169"/>
      <c r="C14" s="169"/>
      <c r="D14" s="160"/>
      <c r="E14" s="160"/>
      <c r="F14" s="4" t="s">
        <v>2</v>
      </c>
      <c r="G14" s="118">
        <f t="shared" si="1"/>
        <v>117484.65659</v>
      </c>
      <c r="H14" s="118">
        <f t="shared" si="1"/>
        <v>53795.629590000004</v>
      </c>
      <c r="I14" s="118">
        <f t="shared" si="1"/>
        <v>42715.584999999999</v>
      </c>
      <c r="J14" s="118">
        <f t="shared" si="1"/>
        <v>20973.441999999999</v>
      </c>
      <c r="K14" s="157"/>
      <c r="L14" s="154"/>
    </row>
    <row r="15" spans="1:12" s="2" customFormat="1" ht="21" customHeight="1" x14ac:dyDescent="0.25">
      <c r="A15" s="160"/>
      <c r="B15" s="169"/>
      <c r="C15" s="169"/>
      <c r="D15" s="160"/>
      <c r="E15" s="160"/>
      <c r="F15" s="6" t="s">
        <v>16</v>
      </c>
      <c r="G15" s="118">
        <f t="shared" si="1"/>
        <v>0</v>
      </c>
      <c r="H15" s="118">
        <f t="shared" si="1"/>
        <v>0</v>
      </c>
      <c r="I15" s="118">
        <f t="shared" si="1"/>
        <v>0</v>
      </c>
      <c r="J15" s="118">
        <f t="shared" si="1"/>
        <v>0</v>
      </c>
      <c r="K15" s="157"/>
      <c r="L15" s="154"/>
    </row>
    <row r="16" spans="1:12" s="2" customFormat="1" ht="21" customHeight="1" x14ac:dyDescent="0.25">
      <c r="A16" s="161"/>
      <c r="B16" s="170"/>
      <c r="C16" s="170"/>
      <c r="D16" s="161"/>
      <c r="E16" s="161"/>
      <c r="F16" s="6" t="s">
        <v>17</v>
      </c>
      <c r="G16" s="118">
        <f t="shared" si="1"/>
        <v>274676.79541000002</v>
      </c>
      <c r="H16" s="118">
        <f t="shared" si="1"/>
        <v>153967.98741</v>
      </c>
      <c r="I16" s="118">
        <f t="shared" si="1"/>
        <v>120708.808</v>
      </c>
      <c r="J16" s="118">
        <f t="shared" si="1"/>
        <v>0</v>
      </c>
      <c r="K16" s="158"/>
      <c r="L16" s="155"/>
    </row>
    <row r="17" spans="1:12" s="2" customFormat="1" ht="21" customHeight="1" x14ac:dyDescent="0.25">
      <c r="A17" s="162" t="s">
        <v>7</v>
      </c>
      <c r="B17" s="172" t="s">
        <v>63</v>
      </c>
      <c r="C17" s="175" t="s">
        <v>75</v>
      </c>
      <c r="D17" s="148" t="s">
        <v>74</v>
      </c>
      <c r="E17" s="148" t="s">
        <v>74</v>
      </c>
      <c r="F17" s="46" t="s">
        <v>15</v>
      </c>
      <c r="G17" s="70">
        <f t="shared" ref="G17:G26" si="2">H17+I17+J17</f>
        <v>271000</v>
      </c>
      <c r="H17" s="70">
        <f t="shared" ref="H17:J21" si="3">H22</f>
        <v>135000</v>
      </c>
      <c r="I17" s="70">
        <f t="shared" si="3"/>
        <v>48000</v>
      </c>
      <c r="J17" s="70">
        <f t="shared" si="3"/>
        <v>88000</v>
      </c>
      <c r="K17" s="156" t="s">
        <v>74</v>
      </c>
      <c r="L17" s="153" t="str">
        <f>L22</f>
        <v>6</v>
      </c>
    </row>
    <row r="18" spans="1:12" s="2" customFormat="1" ht="21" customHeight="1" x14ac:dyDescent="0.25">
      <c r="A18" s="163"/>
      <c r="B18" s="173"/>
      <c r="C18" s="176"/>
      <c r="D18" s="178"/>
      <c r="E18" s="178"/>
      <c r="F18" s="3" t="s">
        <v>3</v>
      </c>
      <c r="G18" s="70">
        <f t="shared" si="2"/>
        <v>257450</v>
      </c>
      <c r="H18" s="70">
        <f t="shared" si="3"/>
        <v>128250</v>
      </c>
      <c r="I18" s="70">
        <f t="shared" si="3"/>
        <v>45600</v>
      </c>
      <c r="J18" s="70">
        <f t="shared" si="3"/>
        <v>83600</v>
      </c>
      <c r="K18" s="157"/>
      <c r="L18" s="154"/>
    </row>
    <row r="19" spans="1:12" s="2" customFormat="1" ht="21" customHeight="1" x14ac:dyDescent="0.25">
      <c r="A19" s="163"/>
      <c r="B19" s="173"/>
      <c r="C19" s="176"/>
      <c r="D19" s="178"/>
      <c r="E19" s="178"/>
      <c r="F19" s="4" t="s">
        <v>2</v>
      </c>
      <c r="G19" s="70">
        <f t="shared" si="2"/>
        <v>13550</v>
      </c>
      <c r="H19" s="70">
        <f t="shared" si="3"/>
        <v>6750</v>
      </c>
      <c r="I19" s="70">
        <f t="shared" si="3"/>
        <v>2400</v>
      </c>
      <c r="J19" s="70">
        <f t="shared" si="3"/>
        <v>4400</v>
      </c>
      <c r="K19" s="157"/>
      <c r="L19" s="154"/>
    </row>
    <row r="20" spans="1:12" s="2" customFormat="1" ht="21" customHeight="1" x14ac:dyDescent="0.25">
      <c r="A20" s="163"/>
      <c r="B20" s="173"/>
      <c r="C20" s="176"/>
      <c r="D20" s="178"/>
      <c r="E20" s="178"/>
      <c r="F20" s="6" t="s">
        <v>16</v>
      </c>
      <c r="G20" s="70">
        <f t="shared" si="2"/>
        <v>0</v>
      </c>
      <c r="H20" s="70">
        <f t="shared" si="3"/>
        <v>0</v>
      </c>
      <c r="I20" s="70">
        <f t="shared" si="3"/>
        <v>0</v>
      </c>
      <c r="J20" s="70">
        <f t="shared" si="3"/>
        <v>0</v>
      </c>
      <c r="K20" s="157"/>
      <c r="L20" s="154"/>
    </row>
    <row r="21" spans="1:12" s="2" customFormat="1" ht="21" customHeight="1" x14ac:dyDescent="0.25">
      <c r="A21" s="164"/>
      <c r="B21" s="174"/>
      <c r="C21" s="177"/>
      <c r="D21" s="149"/>
      <c r="E21" s="149"/>
      <c r="F21" s="6" t="s">
        <v>17</v>
      </c>
      <c r="G21" s="70">
        <f t="shared" si="2"/>
        <v>0</v>
      </c>
      <c r="H21" s="70">
        <f t="shared" si="3"/>
        <v>0</v>
      </c>
      <c r="I21" s="70">
        <f t="shared" si="3"/>
        <v>0</v>
      </c>
      <c r="J21" s="70">
        <f t="shared" si="3"/>
        <v>0</v>
      </c>
      <c r="K21" s="158"/>
      <c r="L21" s="155"/>
    </row>
    <row r="22" spans="1:12" ht="21" customHeight="1" x14ac:dyDescent="0.25">
      <c r="A22" s="179" t="s">
        <v>27</v>
      </c>
      <c r="B22" s="179" t="s">
        <v>77</v>
      </c>
      <c r="C22" s="182"/>
      <c r="D22" s="185" t="s">
        <v>76</v>
      </c>
      <c r="E22" s="185" t="s">
        <v>78</v>
      </c>
      <c r="F22" s="46" t="s">
        <v>15</v>
      </c>
      <c r="G22" s="48">
        <f t="shared" si="2"/>
        <v>271000</v>
      </c>
      <c r="H22" s="70">
        <f>H23+H24+H25+H26</f>
        <v>135000</v>
      </c>
      <c r="I22" s="70">
        <f>I23+I24+I25+I26</f>
        <v>48000</v>
      </c>
      <c r="J22" s="70">
        <f>J23+J24+J25+J26</f>
        <v>88000</v>
      </c>
      <c r="K22" s="143" t="s">
        <v>87</v>
      </c>
      <c r="L22" s="143" t="s">
        <v>193</v>
      </c>
    </row>
    <row r="23" spans="1:12" ht="21" customHeight="1" x14ac:dyDescent="0.25">
      <c r="A23" s="180"/>
      <c r="B23" s="180"/>
      <c r="C23" s="183"/>
      <c r="D23" s="186"/>
      <c r="E23" s="186"/>
      <c r="F23" s="3" t="s">
        <v>3</v>
      </c>
      <c r="G23" s="71">
        <f t="shared" si="2"/>
        <v>257450</v>
      </c>
      <c r="H23" s="67">
        <v>128250</v>
      </c>
      <c r="I23" s="71">
        <v>45600</v>
      </c>
      <c r="J23" s="71">
        <v>83600</v>
      </c>
      <c r="K23" s="144"/>
      <c r="L23" s="144"/>
    </row>
    <row r="24" spans="1:12" ht="21" customHeight="1" x14ac:dyDescent="0.25">
      <c r="A24" s="180"/>
      <c r="B24" s="180"/>
      <c r="C24" s="183"/>
      <c r="D24" s="186"/>
      <c r="E24" s="186"/>
      <c r="F24" s="4" t="s">
        <v>2</v>
      </c>
      <c r="G24" s="71">
        <f t="shared" si="2"/>
        <v>13550</v>
      </c>
      <c r="H24" s="67">
        <v>6750</v>
      </c>
      <c r="I24" s="71">
        <v>2400</v>
      </c>
      <c r="J24" s="71">
        <v>4400</v>
      </c>
      <c r="K24" s="144"/>
      <c r="L24" s="144"/>
    </row>
    <row r="25" spans="1:12" ht="21" customHeight="1" x14ac:dyDescent="0.25">
      <c r="A25" s="180"/>
      <c r="B25" s="180"/>
      <c r="C25" s="183"/>
      <c r="D25" s="186"/>
      <c r="E25" s="186"/>
      <c r="F25" s="6" t="s">
        <v>16</v>
      </c>
      <c r="G25" s="71">
        <f t="shared" si="2"/>
        <v>0</v>
      </c>
      <c r="H25" s="67">
        <v>0</v>
      </c>
      <c r="I25" s="71">
        <v>0</v>
      </c>
      <c r="J25" s="71">
        <v>0</v>
      </c>
      <c r="K25" s="144"/>
      <c r="L25" s="144"/>
    </row>
    <row r="26" spans="1:12" ht="21" customHeight="1" x14ac:dyDescent="0.25">
      <c r="A26" s="181"/>
      <c r="B26" s="181"/>
      <c r="C26" s="184"/>
      <c r="D26" s="187"/>
      <c r="E26" s="187"/>
      <c r="F26" s="6" t="s">
        <v>17</v>
      </c>
      <c r="G26" s="71">
        <f t="shared" si="2"/>
        <v>0</v>
      </c>
      <c r="H26" s="68">
        <v>0</v>
      </c>
      <c r="I26" s="71">
        <v>0</v>
      </c>
      <c r="J26" s="71">
        <v>0</v>
      </c>
      <c r="K26" s="145"/>
      <c r="L26" s="145"/>
    </row>
    <row r="27" spans="1:12" s="2" customFormat="1" ht="21" customHeight="1" x14ac:dyDescent="0.25">
      <c r="A27" s="162" t="s">
        <v>6</v>
      </c>
      <c r="B27" s="172" t="s">
        <v>94</v>
      </c>
      <c r="C27" s="175" t="s">
        <v>95</v>
      </c>
      <c r="D27" s="148" t="s">
        <v>74</v>
      </c>
      <c r="E27" s="148" t="s">
        <v>74</v>
      </c>
      <c r="F27" s="46" t="s">
        <v>15</v>
      </c>
      <c r="G27" s="48">
        <f>G32+G37</f>
        <v>34137.262999999999</v>
      </c>
      <c r="H27" s="48">
        <f t="shared" ref="H27:J28" si="4">H32+H37</f>
        <v>21858</v>
      </c>
      <c r="I27" s="48">
        <f t="shared" si="4"/>
        <v>6052.5259999999998</v>
      </c>
      <c r="J27" s="48">
        <f t="shared" si="4"/>
        <v>6226.7369999999992</v>
      </c>
      <c r="K27" s="156" t="s">
        <v>74</v>
      </c>
      <c r="L27" s="153">
        <f>L32+L37</f>
        <v>2</v>
      </c>
    </row>
    <row r="28" spans="1:12" s="2" customFormat="1" ht="21" customHeight="1" x14ac:dyDescent="0.25">
      <c r="A28" s="163"/>
      <c r="B28" s="173"/>
      <c r="C28" s="176"/>
      <c r="D28" s="178"/>
      <c r="E28" s="178"/>
      <c r="F28" s="3" t="s">
        <v>3</v>
      </c>
      <c r="G28" s="48">
        <f>G33+G38</f>
        <v>32430.399999999998</v>
      </c>
      <c r="H28" s="48">
        <f t="shared" si="4"/>
        <v>20765.099999999999</v>
      </c>
      <c r="I28" s="48">
        <f t="shared" si="4"/>
        <v>5749.9</v>
      </c>
      <c r="J28" s="48">
        <f t="shared" si="4"/>
        <v>5915.4</v>
      </c>
      <c r="K28" s="157"/>
      <c r="L28" s="154"/>
    </row>
    <row r="29" spans="1:12" s="2" customFormat="1" ht="21" customHeight="1" x14ac:dyDescent="0.25">
      <c r="A29" s="163"/>
      <c r="B29" s="173"/>
      <c r="C29" s="176"/>
      <c r="D29" s="178"/>
      <c r="E29" s="178"/>
      <c r="F29" s="4" t="s">
        <v>2</v>
      </c>
      <c r="G29" s="48">
        <f>G34+G39</f>
        <v>1706.8629999999998</v>
      </c>
      <c r="H29" s="48">
        <f>H34+H39</f>
        <v>1092.9000000000001</v>
      </c>
      <c r="I29" s="48">
        <f>I34+I39</f>
        <v>302.62599999999998</v>
      </c>
      <c r="J29" s="48">
        <f>J34+J39</f>
        <v>311.33699999999999</v>
      </c>
      <c r="K29" s="157"/>
      <c r="L29" s="154"/>
    </row>
    <row r="30" spans="1:12" s="2" customFormat="1" ht="21" customHeight="1" x14ac:dyDescent="0.25">
      <c r="A30" s="163"/>
      <c r="B30" s="173"/>
      <c r="C30" s="176"/>
      <c r="D30" s="178"/>
      <c r="E30" s="178"/>
      <c r="F30" s="6" t="s">
        <v>16</v>
      </c>
      <c r="G30" s="48">
        <f t="shared" ref="G30:J31" si="5">G35</f>
        <v>0</v>
      </c>
      <c r="H30" s="48">
        <f t="shared" si="5"/>
        <v>0</v>
      </c>
      <c r="I30" s="48">
        <f t="shared" si="5"/>
        <v>0</v>
      </c>
      <c r="J30" s="48">
        <f t="shared" si="5"/>
        <v>0</v>
      </c>
      <c r="K30" s="157"/>
      <c r="L30" s="154"/>
    </row>
    <row r="31" spans="1:12" s="2" customFormat="1" ht="21" customHeight="1" x14ac:dyDescent="0.25">
      <c r="A31" s="164"/>
      <c r="B31" s="174"/>
      <c r="C31" s="177"/>
      <c r="D31" s="149"/>
      <c r="E31" s="149"/>
      <c r="F31" s="6" t="s">
        <v>17</v>
      </c>
      <c r="G31" s="48">
        <f t="shared" si="5"/>
        <v>0</v>
      </c>
      <c r="H31" s="48">
        <f t="shared" si="5"/>
        <v>0</v>
      </c>
      <c r="I31" s="48">
        <f t="shared" si="5"/>
        <v>0</v>
      </c>
      <c r="J31" s="48">
        <f t="shared" si="5"/>
        <v>0</v>
      </c>
      <c r="K31" s="158"/>
      <c r="L31" s="155"/>
    </row>
    <row r="32" spans="1:12" ht="21" customHeight="1" x14ac:dyDescent="0.25">
      <c r="A32" s="179" t="s">
        <v>27</v>
      </c>
      <c r="B32" s="188" t="s">
        <v>194</v>
      </c>
      <c r="C32" s="182"/>
      <c r="D32" s="185" t="s">
        <v>76</v>
      </c>
      <c r="E32" s="185" t="s">
        <v>96</v>
      </c>
      <c r="F32" s="46" t="s">
        <v>15</v>
      </c>
      <c r="G32" s="70">
        <f t="shared" ref="G32:G77" si="6">H32+I32+J32</f>
        <v>18162.21</v>
      </c>
      <c r="H32" s="70">
        <f>H33+H34+H35+H36</f>
        <v>5882.9470000000001</v>
      </c>
      <c r="I32" s="70">
        <f>I33+I34+I35+I36</f>
        <v>6052.5259999999998</v>
      </c>
      <c r="J32" s="70">
        <f>J33+J34+J35+J36</f>
        <v>6226.7369999999992</v>
      </c>
      <c r="K32" s="143" t="s">
        <v>87</v>
      </c>
      <c r="L32" s="143" t="s">
        <v>27</v>
      </c>
    </row>
    <row r="33" spans="1:12" ht="21" customHeight="1" x14ac:dyDescent="0.25">
      <c r="A33" s="180"/>
      <c r="B33" s="189"/>
      <c r="C33" s="183"/>
      <c r="D33" s="186"/>
      <c r="E33" s="186"/>
      <c r="F33" s="3" t="s">
        <v>3</v>
      </c>
      <c r="G33" s="69">
        <f t="shared" si="6"/>
        <v>17254.099999999999</v>
      </c>
      <c r="H33" s="67">
        <v>5588.8</v>
      </c>
      <c r="I33" s="67">
        <v>5749.9</v>
      </c>
      <c r="J33" s="67">
        <v>5915.4</v>
      </c>
      <c r="K33" s="144"/>
      <c r="L33" s="144"/>
    </row>
    <row r="34" spans="1:12" ht="21" customHeight="1" x14ac:dyDescent="0.25">
      <c r="A34" s="180"/>
      <c r="B34" s="189"/>
      <c r="C34" s="183"/>
      <c r="D34" s="186"/>
      <c r="E34" s="186"/>
      <c r="F34" s="4" t="s">
        <v>2</v>
      </c>
      <c r="G34" s="69">
        <f t="shared" si="6"/>
        <v>908.1099999999999</v>
      </c>
      <c r="H34" s="67">
        <v>294.14699999999999</v>
      </c>
      <c r="I34" s="67">
        <v>302.62599999999998</v>
      </c>
      <c r="J34" s="67">
        <v>311.33699999999999</v>
      </c>
      <c r="K34" s="144"/>
      <c r="L34" s="144"/>
    </row>
    <row r="35" spans="1:12" ht="21" customHeight="1" x14ac:dyDescent="0.25">
      <c r="A35" s="180"/>
      <c r="B35" s="189"/>
      <c r="C35" s="183"/>
      <c r="D35" s="186"/>
      <c r="E35" s="186"/>
      <c r="F35" s="6" t="s">
        <v>16</v>
      </c>
      <c r="G35" s="69">
        <f t="shared" si="6"/>
        <v>0</v>
      </c>
      <c r="H35" s="67">
        <v>0</v>
      </c>
      <c r="I35" s="67">
        <v>0</v>
      </c>
      <c r="J35" s="67">
        <v>0</v>
      </c>
      <c r="K35" s="144"/>
      <c r="L35" s="144"/>
    </row>
    <row r="36" spans="1:12" ht="21" customHeight="1" x14ac:dyDescent="0.25">
      <c r="A36" s="181"/>
      <c r="B36" s="190"/>
      <c r="C36" s="184"/>
      <c r="D36" s="187"/>
      <c r="E36" s="187"/>
      <c r="F36" s="6" t="s">
        <v>17</v>
      </c>
      <c r="G36" s="69">
        <f t="shared" si="6"/>
        <v>0</v>
      </c>
      <c r="H36" s="68">
        <v>0</v>
      </c>
      <c r="I36" s="68">
        <v>0</v>
      </c>
      <c r="J36" s="68">
        <v>0</v>
      </c>
      <c r="K36" s="145"/>
      <c r="L36" s="145"/>
    </row>
    <row r="37" spans="1:12" ht="21" customHeight="1" x14ac:dyDescent="0.25">
      <c r="A37" s="179" t="s">
        <v>71</v>
      </c>
      <c r="B37" s="188" t="s">
        <v>195</v>
      </c>
      <c r="C37" s="182"/>
      <c r="D37" s="185" t="s">
        <v>76</v>
      </c>
      <c r="E37" s="185" t="s">
        <v>97</v>
      </c>
      <c r="F37" s="46" t="s">
        <v>15</v>
      </c>
      <c r="G37" s="70">
        <f t="shared" si="6"/>
        <v>15975.053</v>
      </c>
      <c r="H37" s="70">
        <f>H38+H39+H40+H41</f>
        <v>15975.053</v>
      </c>
      <c r="I37" s="70">
        <f>I38+I39+I40+I41</f>
        <v>0</v>
      </c>
      <c r="J37" s="70">
        <f>J38+J39+J40+J41</f>
        <v>0</v>
      </c>
      <c r="K37" s="143" t="s">
        <v>87</v>
      </c>
      <c r="L37" s="143" t="s">
        <v>27</v>
      </c>
    </row>
    <row r="38" spans="1:12" ht="21" customHeight="1" x14ac:dyDescent="0.25">
      <c r="A38" s="180"/>
      <c r="B38" s="189"/>
      <c r="C38" s="183"/>
      <c r="D38" s="186"/>
      <c r="E38" s="186"/>
      <c r="F38" s="3" t="s">
        <v>3</v>
      </c>
      <c r="G38" s="69">
        <f t="shared" si="6"/>
        <v>15176.3</v>
      </c>
      <c r="H38" s="67">
        <v>15176.3</v>
      </c>
      <c r="I38" s="67">
        <v>0</v>
      </c>
      <c r="J38" s="67">
        <v>0</v>
      </c>
      <c r="K38" s="144"/>
      <c r="L38" s="144"/>
    </row>
    <row r="39" spans="1:12" ht="21" customHeight="1" x14ac:dyDescent="0.25">
      <c r="A39" s="180"/>
      <c r="B39" s="189"/>
      <c r="C39" s="183"/>
      <c r="D39" s="186"/>
      <c r="E39" s="186"/>
      <c r="F39" s="4" t="s">
        <v>2</v>
      </c>
      <c r="G39" s="69">
        <f t="shared" si="6"/>
        <v>798.75300000000004</v>
      </c>
      <c r="H39" s="67">
        <v>798.75300000000004</v>
      </c>
      <c r="I39" s="67">
        <v>0</v>
      </c>
      <c r="J39" s="67">
        <v>0</v>
      </c>
      <c r="K39" s="144"/>
      <c r="L39" s="144"/>
    </row>
    <row r="40" spans="1:12" ht="21" customHeight="1" x14ac:dyDescent="0.25">
      <c r="A40" s="180"/>
      <c r="B40" s="189"/>
      <c r="C40" s="183"/>
      <c r="D40" s="186"/>
      <c r="E40" s="186"/>
      <c r="F40" s="6" t="s">
        <v>16</v>
      </c>
      <c r="G40" s="69">
        <f t="shared" si="6"/>
        <v>0</v>
      </c>
      <c r="H40" s="67">
        <v>0</v>
      </c>
      <c r="I40" s="67">
        <v>0</v>
      </c>
      <c r="J40" s="67">
        <v>0</v>
      </c>
      <c r="K40" s="144"/>
      <c r="L40" s="144"/>
    </row>
    <row r="41" spans="1:12" ht="21" customHeight="1" x14ac:dyDescent="0.25">
      <c r="A41" s="181"/>
      <c r="B41" s="190"/>
      <c r="C41" s="184"/>
      <c r="D41" s="187"/>
      <c r="E41" s="187"/>
      <c r="F41" s="6" t="s">
        <v>17</v>
      </c>
      <c r="G41" s="69">
        <f t="shared" si="6"/>
        <v>0</v>
      </c>
      <c r="H41" s="68">
        <v>0</v>
      </c>
      <c r="I41" s="68">
        <v>0</v>
      </c>
      <c r="J41" s="68">
        <v>0</v>
      </c>
      <c r="K41" s="145"/>
      <c r="L41" s="145"/>
    </row>
    <row r="42" spans="1:12" s="2" customFormat="1" ht="21" customHeight="1" x14ac:dyDescent="0.25">
      <c r="A42" s="162" t="s">
        <v>41</v>
      </c>
      <c r="B42" s="172" t="s">
        <v>62</v>
      </c>
      <c r="C42" s="175" t="s">
        <v>79</v>
      </c>
      <c r="D42" s="148" t="s">
        <v>74</v>
      </c>
      <c r="E42" s="148" t="s">
        <v>74</v>
      </c>
      <c r="F42" s="46" t="s">
        <v>15</v>
      </c>
      <c r="G42" s="70">
        <f t="shared" si="6"/>
        <v>1218993.82</v>
      </c>
      <c r="H42" s="70">
        <f t="shared" ref="H42:J46" si="7">H47+H52+H57+H62</f>
        <v>455370.44900000002</v>
      </c>
      <c r="I42" s="70">
        <f t="shared" ref="I42:J44" si="8">I47+I52+I57+I62+I67</f>
        <v>438381.266</v>
      </c>
      <c r="J42" s="70">
        <f t="shared" si="8"/>
        <v>325242.10499999998</v>
      </c>
      <c r="K42" s="156" t="s">
        <v>74</v>
      </c>
      <c r="L42" s="153">
        <f>L47+L52+L57+L62+L67</f>
        <v>5</v>
      </c>
    </row>
    <row r="43" spans="1:12" s="2" customFormat="1" ht="21" customHeight="1" x14ac:dyDescent="0.25">
      <c r="A43" s="163"/>
      <c r="B43" s="173"/>
      <c r="C43" s="176"/>
      <c r="D43" s="178"/>
      <c r="E43" s="178"/>
      <c r="F43" s="3" t="s">
        <v>3</v>
      </c>
      <c r="G43" s="70">
        <f t="shared" si="6"/>
        <v>1158047.1000000001</v>
      </c>
      <c r="H43" s="70">
        <f t="shared" si="7"/>
        <v>432604.9</v>
      </c>
      <c r="I43" s="70">
        <f t="shared" si="8"/>
        <v>416462.2</v>
      </c>
      <c r="J43" s="70">
        <f t="shared" si="8"/>
        <v>308980</v>
      </c>
      <c r="K43" s="157"/>
      <c r="L43" s="154"/>
    </row>
    <row r="44" spans="1:12" s="2" customFormat="1" ht="21" customHeight="1" x14ac:dyDescent="0.25">
      <c r="A44" s="163"/>
      <c r="B44" s="173"/>
      <c r="C44" s="176"/>
      <c r="D44" s="178"/>
      <c r="E44" s="178"/>
      <c r="F44" s="4" t="s">
        <v>2</v>
      </c>
      <c r="G44" s="70">
        <f t="shared" si="6"/>
        <v>60946.720000000001</v>
      </c>
      <c r="H44" s="70">
        <f t="shared" si="7"/>
        <v>22765.548999999999</v>
      </c>
      <c r="I44" s="70">
        <f t="shared" si="8"/>
        <v>21919.065999999999</v>
      </c>
      <c r="J44" s="70">
        <f t="shared" si="8"/>
        <v>16262.105</v>
      </c>
      <c r="K44" s="157"/>
      <c r="L44" s="154"/>
    </row>
    <row r="45" spans="1:12" s="2" customFormat="1" ht="21" customHeight="1" x14ac:dyDescent="0.25">
      <c r="A45" s="163"/>
      <c r="B45" s="173"/>
      <c r="C45" s="176"/>
      <c r="D45" s="178"/>
      <c r="E45" s="178"/>
      <c r="F45" s="6" t="s">
        <v>16</v>
      </c>
      <c r="G45" s="70">
        <f t="shared" si="6"/>
        <v>0</v>
      </c>
      <c r="H45" s="70">
        <f t="shared" si="7"/>
        <v>0</v>
      </c>
      <c r="I45" s="70">
        <f t="shared" si="7"/>
        <v>0</v>
      </c>
      <c r="J45" s="70">
        <f t="shared" si="7"/>
        <v>0</v>
      </c>
      <c r="K45" s="157"/>
      <c r="L45" s="154"/>
    </row>
    <row r="46" spans="1:12" s="2" customFormat="1" ht="21" customHeight="1" x14ac:dyDescent="0.25">
      <c r="A46" s="164"/>
      <c r="B46" s="174"/>
      <c r="C46" s="177"/>
      <c r="D46" s="149"/>
      <c r="E46" s="149"/>
      <c r="F46" s="6" t="s">
        <v>17</v>
      </c>
      <c r="G46" s="70">
        <f t="shared" si="6"/>
        <v>0</v>
      </c>
      <c r="H46" s="70">
        <f t="shared" si="7"/>
        <v>0</v>
      </c>
      <c r="I46" s="70">
        <f t="shared" si="7"/>
        <v>0</v>
      </c>
      <c r="J46" s="70">
        <f t="shared" si="7"/>
        <v>0</v>
      </c>
      <c r="K46" s="158"/>
      <c r="L46" s="155"/>
    </row>
    <row r="47" spans="1:12" ht="21" customHeight="1" x14ac:dyDescent="0.25">
      <c r="A47" s="179" t="s">
        <v>27</v>
      </c>
      <c r="B47" s="179" t="s">
        <v>80</v>
      </c>
      <c r="C47" s="182"/>
      <c r="D47" s="185" t="s">
        <v>76</v>
      </c>
      <c r="E47" s="185" t="s">
        <v>83</v>
      </c>
      <c r="F47" s="46" t="s">
        <v>15</v>
      </c>
      <c r="G47" s="70">
        <f t="shared" si="6"/>
        <v>105260</v>
      </c>
      <c r="H47" s="70">
        <f>H48+H49+H50+H51</f>
        <v>105260</v>
      </c>
      <c r="I47" s="70">
        <f>I48+I49+I50+I51</f>
        <v>0</v>
      </c>
      <c r="J47" s="70">
        <f>J48+J49+J50+J51</f>
        <v>0</v>
      </c>
      <c r="K47" s="143" t="s">
        <v>87</v>
      </c>
      <c r="L47" s="143" t="s">
        <v>27</v>
      </c>
    </row>
    <row r="48" spans="1:12" ht="21" customHeight="1" x14ac:dyDescent="0.25">
      <c r="A48" s="180"/>
      <c r="B48" s="180"/>
      <c r="C48" s="183"/>
      <c r="D48" s="186"/>
      <c r="E48" s="186"/>
      <c r="F48" s="3" t="s">
        <v>3</v>
      </c>
      <c r="G48" s="71">
        <f t="shared" si="6"/>
        <v>100000</v>
      </c>
      <c r="H48" s="67">
        <v>100000</v>
      </c>
      <c r="I48" s="67">
        <v>0</v>
      </c>
      <c r="J48" s="67">
        <v>0</v>
      </c>
      <c r="K48" s="144"/>
      <c r="L48" s="144"/>
    </row>
    <row r="49" spans="1:12" ht="21" customHeight="1" x14ac:dyDescent="0.25">
      <c r="A49" s="180"/>
      <c r="B49" s="180"/>
      <c r="C49" s="183"/>
      <c r="D49" s="186"/>
      <c r="E49" s="186"/>
      <c r="F49" s="4" t="s">
        <v>2</v>
      </c>
      <c r="G49" s="71">
        <f t="shared" si="6"/>
        <v>5260</v>
      </c>
      <c r="H49" s="67">
        <v>5260</v>
      </c>
      <c r="I49" s="67">
        <v>0</v>
      </c>
      <c r="J49" s="67">
        <v>0</v>
      </c>
      <c r="K49" s="144"/>
      <c r="L49" s="144"/>
    </row>
    <row r="50" spans="1:12" ht="21" customHeight="1" x14ac:dyDescent="0.25">
      <c r="A50" s="180"/>
      <c r="B50" s="180"/>
      <c r="C50" s="183"/>
      <c r="D50" s="186"/>
      <c r="E50" s="186"/>
      <c r="F50" s="6" t="s">
        <v>16</v>
      </c>
      <c r="G50" s="71">
        <f t="shared" si="6"/>
        <v>0</v>
      </c>
      <c r="H50" s="67">
        <v>0</v>
      </c>
      <c r="I50" s="67">
        <v>0</v>
      </c>
      <c r="J50" s="67">
        <v>0</v>
      </c>
      <c r="K50" s="144"/>
      <c r="L50" s="144"/>
    </row>
    <row r="51" spans="1:12" ht="21" customHeight="1" x14ac:dyDescent="0.25">
      <c r="A51" s="181"/>
      <c r="B51" s="181"/>
      <c r="C51" s="184"/>
      <c r="D51" s="187"/>
      <c r="E51" s="187"/>
      <c r="F51" s="6" t="s">
        <v>17</v>
      </c>
      <c r="G51" s="71">
        <f t="shared" si="6"/>
        <v>0</v>
      </c>
      <c r="H51" s="68">
        <v>0</v>
      </c>
      <c r="I51" s="68">
        <v>0</v>
      </c>
      <c r="J51" s="68">
        <v>0</v>
      </c>
      <c r="K51" s="145"/>
      <c r="L51" s="145"/>
    </row>
    <row r="52" spans="1:12" ht="21" customHeight="1" x14ac:dyDescent="0.25">
      <c r="A52" s="179" t="s">
        <v>71</v>
      </c>
      <c r="B52" s="179" t="s">
        <v>81</v>
      </c>
      <c r="C52" s="182"/>
      <c r="D52" s="185" t="s">
        <v>76</v>
      </c>
      <c r="E52" s="185" t="s">
        <v>84</v>
      </c>
      <c r="F52" s="46" t="s">
        <v>15</v>
      </c>
      <c r="G52" s="70">
        <f t="shared" si="6"/>
        <v>410000</v>
      </c>
      <c r="H52" s="70">
        <f>H53+H54+H55+H56</f>
        <v>300000</v>
      </c>
      <c r="I52" s="70">
        <f>I53+I54+I55+I56</f>
        <v>110000</v>
      </c>
      <c r="J52" s="70">
        <f>J53+J54+J55+J56</f>
        <v>0</v>
      </c>
      <c r="K52" s="143" t="s">
        <v>87</v>
      </c>
      <c r="L52" s="143" t="s">
        <v>27</v>
      </c>
    </row>
    <row r="53" spans="1:12" ht="21" customHeight="1" x14ac:dyDescent="0.25">
      <c r="A53" s="180"/>
      <c r="B53" s="180"/>
      <c r="C53" s="183"/>
      <c r="D53" s="186"/>
      <c r="E53" s="186"/>
      <c r="F53" s="3" t="s">
        <v>3</v>
      </c>
      <c r="G53" s="71">
        <f t="shared" si="6"/>
        <v>389500</v>
      </c>
      <c r="H53" s="67">
        <v>285000</v>
      </c>
      <c r="I53" s="67">
        <v>104500</v>
      </c>
      <c r="J53" s="67">
        <v>0</v>
      </c>
      <c r="K53" s="144"/>
      <c r="L53" s="144"/>
    </row>
    <row r="54" spans="1:12" ht="21" customHeight="1" x14ac:dyDescent="0.25">
      <c r="A54" s="180"/>
      <c r="B54" s="180"/>
      <c r="C54" s="183"/>
      <c r="D54" s="186"/>
      <c r="E54" s="186"/>
      <c r="F54" s="4" t="s">
        <v>2</v>
      </c>
      <c r="G54" s="71">
        <f t="shared" si="6"/>
        <v>20500</v>
      </c>
      <c r="H54" s="67">
        <v>15000</v>
      </c>
      <c r="I54" s="67">
        <v>5500</v>
      </c>
      <c r="J54" s="67">
        <v>0</v>
      </c>
      <c r="K54" s="144"/>
      <c r="L54" s="144"/>
    </row>
    <row r="55" spans="1:12" ht="21" customHeight="1" x14ac:dyDescent="0.25">
      <c r="A55" s="180"/>
      <c r="B55" s="180"/>
      <c r="C55" s="183"/>
      <c r="D55" s="186"/>
      <c r="E55" s="186"/>
      <c r="F55" s="6" t="s">
        <v>16</v>
      </c>
      <c r="G55" s="71">
        <f t="shared" si="6"/>
        <v>0</v>
      </c>
      <c r="H55" s="67">
        <v>0</v>
      </c>
      <c r="I55" s="67">
        <v>0</v>
      </c>
      <c r="J55" s="67">
        <v>0</v>
      </c>
      <c r="K55" s="144"/>
      <c r="L55" s="144"/>
    </row>
    <row r="56" spans="1:12" ht="21" customHeight="1" x14ac:dyDescent="0.25">
      <c r="A56" s="181"/>
      <c r="B56" s="181"/>
      <c r="C56" s="184"/>
      <c r="D56" s="187"/>
      <c r="E56" s="187"/>
      <c r="F56" s="6" t="s">
        <v>17</v>
      </c>
      <c r="G56" s="71">
        <f t="shared" si="6"/>
        <v>0</v>
      </c>
      <c r="H56" s="68">
        <v>0</v>
      </c>
      <c r="I56" s="68">
        <v>0</v>
      </c>
      <c r="J56" s="68">
        <v>0</v>
      </c>
      <c r="K56" s="145"/>
      <c r="L56" s="145"/>
    </row>
    <row r="57" spans="1:12" ht="21" customHeight="1" x14ac:dyDescent="0.25">
      <c r="A57" s="179" t="s">
        <v>93</v>
      </c>
      <c r="B57" s="179" t="s">
        <v>196</v>
      </c>
      <c r="C57" s="182"/>
      <c r="D57" s="185" t="s">
        <v>76</v>
      </c>
      <c r="E57" s="185" t="s">
        <v>85</v>
      </c>
      <c r="F57" s="46" t="s">
        <v>15</v>
      </c>
      <c r="G57" s="70">
        <f t="shared" si="6"/>
        <v>39647.619999999995</v>
      </c>
      <c r="H57" s="70">
        <f>H58+H59+H60+H61</f>
        <v>39647.619999999995</v>
      </c>
      <c r="I57" s="70">
        <f>I58+I59+I60+I61</f>
        <v>0</v>
      </c>
      <c r="J57" s="70">
        <f>J58+J59+J60+J61</f>
        <v>0</v>
      </c>
      <c r="K57" s="143" t="s">
        <v>87</v>
      </c>
      <c r="L57" s="143" t="s">
        <v>27</v>
      </c>
    </row>
    <row r="58" spans="1:12" ht="21" customHeight="1" x14ac:dyDescent="0.25">
      <c r="A58" s="180"/>
      <c r="B58" s="180"/>
      <c r="C58" s="183"/>
      <c r="D58" s="186"/>
      <c r="E58" s="186"/>
      <c r="F58" s="3" t="s">
        <v>3</v>
      </c>
      <c r="G58" s="71">
        <f t="shared" si="6"/>
        <v>37665.199999999997</v>
      </c>
      <c r="H58" s="67">
        <v>37665.199999999997</v>
      </c>
      <c r="I58" s="67">
        <v>0</v>
      </c>
      <c r="J58" s="67">
        <v>0</v>
      </c>
      <c r="K58" s="144"/>
      <c r="L58" s="144"/>
    </row>
    <row r="59" spans="1:12" ht="21" customHeight="1" x14ac:dyDescent="0.25">
      <c r="A59" s="180"/>
      <c r="B59" s="180"/>
      <c r="C59" s="183"/>
      <c r="D59" s="186"/>
      <c r="E59" s="186"/>
      <c r="F59" s="4" t="s">
        <v>2</v>
      </c>
      <c r="G59" s="71">
        <f t="shared" si="6"/>
        <v>1982.42</v>
      </c>
      <c r="H59" s="67">
        <v>1982.42</v>
      </c>
      <c r="I59" s="67">
        <v>0</v>
      </c>
      <c r="J59" s="67">
        <v>0</v>
      </c>
      <c r="K59" s="144"/>
      <c r="L59" s="144"/>
    </row>
    <row r="60" spans="1:12" ht="21" customHeight="1" x14ac:dyDescent="0.25">
      <c r="A60" s="180"/>
      <c r="B60" s="180"/>
      <c r="C60" s="183"/>
      <c r="D60" s="186"/>
      <c r="E60" s="186"/>
      <c r="F60" s="6" t="s">
        <v>16</v>
      </c>
      <c r="G60" s="71">
        <f t="shared" si="6"/>
        <v>0</v>
      </c>
      <c r="H60" s="67">
        <v>0</v>
      </c>
      <c r="I60" s="67">
        <v>0</v>
      </c>
      <c r="J60" s="67">
        <v>0</v>
      </c>
      <c r="K60" s="144"/>
      <c r="L60" s="144"/>
    </row>
    <row r="61" spans="1:12" ht="21" customHeight="1" x14ac:dyDescent="0.25">
      <c r="A61" s="181"/>
      <c r="B61" s="181"/>
      <c r="C61" s="184"/>
      <c r="D61" s="187"/>
      <c r="E61" s="187"/>
      <c r="F61" s="6" t="s">
        <v>17</v>
      </c>
      <c r="G61" s="71">
        <f t="shared" si="6"/>
        <v>0</v>
      </c>
      <c r="H61" s="68">
        <v>0</v>
      </c>
      <c r="I61" s="68">
        <v>0</v>
      </c>
      <c r="J61" s="68">
        <v>0</v>
      </c>
      <c r="K61" s="145"/>
      <c r="L61" s="145"/>
    </row>
    <row r="62" spans="1:12" ht="21" customHeight="1" x14ac:dyDescent="0.25">
      <c r="A62" s="179" t="s">
        <v>88</v>
      </c>
      <c r="B62" s="179" t="s">
        <v>82</v>
      </c>
      <c r="C62" s="182"/>
      <c r="D62" s="185" t="s">
        <v>76</v>
      </c>
      <c r="E62" s="185" t="s">
        <v>86</v>
      </c>
      <c r="F62" s="46" t="s">
        <v>15</v>
      </c>
      <c r="G62" s="70">
        <f t="shared" si="6"/>
        <v>32507.252</v>
      </c>
      <c r="H62" s="70">
        <f>H63+H64+H65+H66</f>
        <v>10462.829000000002</v>
      </c>
      <c r="I62" s="70">
        <f>I63+I64+I65+I66</f>
        <v>12591.792000000001</v>
      </c>
      <c r="J62" s="70">
        <f>J63+J64+J65+J66</f>
        <v>9452.6309999999994</v>
      </c>
      <c r="K62" s="143" t="s">
        <v>87</v>
      </c>
      <c r="L62" s="143" t="s">
        <v>27</v>
      </c>
    </row>
    <row r="63" spans="1:12" ht="21" customHeight="1" x14ac:dyDescent="0.25">
      <c r="A63" s="180"/>
      <c r="B63" s="180"/>
      <c r="C63" s="183"/>
      <c r="D63" s="186"/>
      <c r="E63" s="186"/>
      <c r="F63" s="3" t="s">
        <v>3</v>
      </c>
      <c r="G63" s="71">
        <f t="shared" si="6"/>
        <v>30881.9</v>
      </c>
      <c r="H63" s="67">
        <v>9939.7000000000007</v>
      </c>
      <c r="I63" s="67">
        <v>11962.2</v>
      </c>
      <c r="J63" s="67">
        <v>8980</v>
      </c>
      <c r="K63" s="144"/>
      <c r="L63" s="144"/>
    </row>
    <row r="64" spans="1:12" ht="21" customHeight="1" x14ac:dyDescent="0.25">
      <c r="A64" s="180"/>
      <c r="B64" s="180"/>
      <c r="C64" s="183"/>
      <c r="D64" s="186"/>
      <c r="E64" s="186"/>
      <c r="F64" s="4" t="s">
        <v>2</v>
      </c>
      <c r="G64" s="71">
        <f t="shared" si="6"/>
        <v>1625.3519999999999</v>
      </c>
      <c r="H64" s="67">
        <v>523.12900000000002</v>
      </c>
      <c r="I64" s="67">
        <v>629.59199999999998</v>
      </c>
      <c r="J64" s="67">
        <v>472.63099999999997</v>
      </c>
      <c r="K64" s="144"/>
      <c r="L64" s="144"/>
    </row>
    <row r="65" spans="1:13" ht="21" customHeight="1" x14ac:dyDescent="0.25">
      <c r="A65" s="180"/>
      <c r="B65" s="180"/>
      <c r="C65" s="183"/>
      <c r="D65" s="186"/>
      <c r="E65" s="186"/>
      <c r="F65" s="6" t="s">
        <v>16</v>
      </c>
      <c r="G65" s="71">
        <f t="shared" si="6"/>
        <v>0</v>
      </c>
      <c r="H65" s="67">
        <v>0</v>
      </c>
      <c r="I65" s="67">
        <v>0</v>
      </c>
      <c r="J65" s="67">
        <v>0</v>
      </c>
      <c r="K65" s="144"/>
      <c r="L65" s="144"/>
    </row>
    <row r="66" spans="1:13" ht="21" customHeight="1" x14ac:dyDescent="0.25">
      <c r="A66" s="181"/>
      <c r="B66" s="181"/>
      <c r="C66" s="184"/>
      <c r="D66" s="187"/>
      <c r="E66" s="187"/>
      <c r="F66" s="6" t="s">
        <v>17</v>
      </c>
      <c r="G66" s="71">
        <f t="shared" si="6"/>
        <v>0</v>
      </c>
      <c r="H66" s="68">
        <v>0</v>
      </c>
      <c r="I66" s="68">
        <v>0</v>
      </c>
      <c r="J66" s="68">
        <v>0</v>
      </c>
      <c r="K66" s="145"/>
      <c r="L66" s="145"/>
    </row>
    <row r="67" spans="1:13" ht="21" customHeight="1" x14ac:dyDescent="0.25">
      <c r="A67" s="179" t="s">
        <v>198</v>
      </c>
      <c r="B67" s="179" t="s">
        <v>200</v>
      </c>
      <c r="C67" s="182"/>
      <c r="D67" s="185" t="s">
        <v>76</v>
      </c>
      <c r="E67" s="185" t="s">
        <v>199</v>
      </c>
      <c r="F67" s="46" t="s">
        <v>15</v>
      </c>
      <c r="G67" s="70">
        <f t="shared" ref="G67:G71" si="9">H67+I67+J67</f>
        <v>631578.94799999997</v>
      </c>
      <c r="H67" s="70">
        <f>H68+H69+H70+H71</f>
        <v>0</v>
      </c>
      <c r="I67" s="70">
        <f>I68+I69+I70+I71</f>
        <v>315789.47399999999</v>
      </c>
      <c r="J67" s="70">
        <f>J68+J69+J70+J71</f>
        <v>315789.47399999999</v>
      </c>
      <c r="K67" s="143" t="s">
        <v>87</v>
      </c>
      <c r="L67" s="143" t="s">
        <v>27</v>
      </c>
    </row>
    <row r="68" spans="1:13" ht="21" customHeight="1" x14ac:dyDescent="0.25">
      <c r="A68" s="180"/>
      <c r="B68" s="180"/>
      <c r="C68" s="183"/>
      <c r="D68" s="186"/>
      <c r="E68" s="186"/>
      <c r="F68" s="3" t="s">
        <v>3</v>
      </c>
      <c r="G68" s="71">
        <f t="shared" si="9"/>
        <v>600000</v>
      </c>
      <c r="H68" s="67">
        <v>0</v>
      </c>
      <c r="I68" s="67">
        <v>300000</v>
      </c>
      <c r="J68" s="67">
        <v>300000</v>
      </c>
      <c r="K68" s="144"/>
      <c r="L68" s="144"/>
    </row>
    <row r="69" spans="1:13" ht="21" customHeight="1" x14ac:dyDescent="0.25">
      <c r="A69" s="180"/>
      <c r="B69" s="180"/>
      <c r="C69" s="183"/>
      <c r="D69" s="186"/>
      <c r="E69" s="186"/>
      <c r="F69" s="4" t="s">
        <v>2</v>
      </c>
      <c r="G69" s="71">
        <f t="shared" si="9"/>
        <v>31578.948</v>
      </c>
      <c r="H69" s="67">
        <v>0</v>
      </c>
      <c r="I69" s="67">
        <v>15789.474</v>
      </c>
      <c r="J69" s="67">
        <v>15789.474</v>
      </c>
      <c r="K69" s="144"/>
      <c r="L69" s="144"/>
    </row>
    <row r="70" spans="1:13" ht="21" customHeight="1" x14ac:dyDescent="0.25">
      <c r="A70" s="180"/>
      <c r="B70" s="180"/>
      <c r="C70" s="183"/>
      <c r="D70" s="186"/>
      <c r="E70" s="186"/>
      <c r="F70" s="6" t="s">
        <v>16</v>
      </c>
      <c r="G70" s="71">
        <f t="shared" si="9"/>
        <v>0</v>
      </c>
      <c r="H70" s="67">
        <v>0</v>
      </c>
      <c r="I70" s="67">
        <v>0</v>
      </c>
      <c r="J70" s="67">
        <v>0</v>
      </c>
      <c r="K70" s="144"/>
      <c r="L70" s="144"/>
    </row>
    <row r="71" spans="1:13" ht="21" customHeight="1" x14ac:dyDescent="0.25">
      <c r="A71" s="181"/>
      <c r="B71" s="181"/>
      <c r="C71" s="184"/>
      <c r="D71" s="187"/>
      <c r="E71" s="187"/>
      <c r="F71" s="6" t="s">
        <v>17</v>
      </c>
      <c r="G71" s="71">
        <f t="shared" si="9"/>
        <v>0</v>
      </c>
      <c r="H71" s="68">
        <v>0</v>
      </c>
      <c r="I71" s="68">
        <v>0</v>
      </c>
      <c r="J71" s="68">
        <v>0</v>
      </c>
      <c r="K71" s="145"/>
      <c r="L71" s="145"/>
    </row>
    <row r="72" spans="1:13" s="2" customFormat="1" ht="21" customHeight="1" x14ac:dyDescent="0.25">
      <c r="A72" s="162" t="s">
        <v>42</v>
      </c>
      <c r="B72" s="172" t="s">
        <v>61</v>
      </c>
      <c r="C72" s="175" t="s">
        <v>75</v>
      </c>
      <c r="D72" s="148" t="s">
        <v>74</v>
      </c>
      <c r="E72" s="148" t="s">
        <v>74</v>
      </c>
      <c r="F72" s="46" t="s">
        <v>15</v>
      </c>
      <c r="G72" s="70">
        <f t="shared" si="6"/>
        <v>1046438.169</v>
      </c>
      <c r="H72" s="70">
        <f t="shared" ref="H72:J76" si="10">H77+H82+H87</f>
        <v>563852.06799999997</v>
      </c>
      <c r="I72" s="70">
        <f t="shared" si="10"/>
        <v>482586.10100000002</v>
      </c>
      <c r="J72" s="70">
        <f t="shared" si="10"/>
        <v>0</v>
      </c>
      <c r="K72" s="156" t="s">
        <v>74</v>
      </c>
      <c r="L72" s="153">
        <f>L77+L94+L99+L104+L109</f>
        <v>2</v>
      </c>
    </row>
    <row r="73" spans="1:13" s="2" customFormat="1" ht="21" customHeight="1" x14ac:dyDescent="0.25">
      <c r="A73" s="163"/>
      <c r="B73" s="173"/>
      <c r="C73" s="176"/>
      <c r="D73" s="178"/>
      <c r="E73" s="178"/>
      <c r="F73" s="3" t="s">
        <v>3</v>
      </c>
      <c r="G73" s="70">
        <f t="shared" si="6"/>
        <v>730480.3</v>
      </c>
      <c r="H73" s="70">
        <f t="shared" si="10"/>
        <v>386696.9</v>
      </c>
      <c r="I73" s="70">
        <f t="shared" si="10"/>
        <v>343783.4</v>
      </c>
      <c r="J73" s="70">
        <f t="shared" si="10"/>
        <v>0</v>
      </c>
      <c r="K73" s="157"/>
      <c r="L73" s="154"/>
    </row>
    <row r="74" spans="1:13" s="2" customFormat="1" ht="21" customHeight="1" x14ac:dyDescent="0.25">
      <c r="A74" s="163"/>
      <c r="B74" s="173"/>
      <c r="C74" s="176"/>
      <c r="D74" s="178"/>
      <c r="E74" s="178"/>
      <c r="F74" s="4" t="s">
        <v>2</v>
      </c>
      <c r="G74" s="70">
        <f t="shared" si="6"/>
        <v>41281.07359</v>
      </c>
      <c r="H74" s="70">
        <f t="shared" si="10"/>
        <v>23187.180590000004</v>
      </c>
      <c r="I74" s="70">
        <f t="shared" si="10"/>
        <v>18093.893</v>
      </c>
      <c r="J74" s="70">
        <f t="shared" si="10"/>
        <v>0</v>
      </c>
      <c r="K74" s="157"/>
      <c r="L74" s="154"/>
    </row>
    <row r="75" spans="1:13" s="2" customFormat="1" ht="21" customHeight="1" x14ac:dyDescent="0.25">
      <c r="A75" s="163"/>
      <c r="B75" s="173"/>
      <c r="C75" s="176"/>
      <c r="D75" s="178"/>
      <c r="E75" s="178"/>
      <c r="F75" s="6" t="s">
        <v>16</v>
      </c>
      <c r="G75" s="70">
        <f t="shared" si="6"/>
        <v>0</v>
      </c>
      <c r="H75" s="70">
        <f t="shared" si="10"/>
        <v>0</v>
      </c>
      <c r="I75" s="70">
        <f t="shared" si="10"/>
        <v>0</v>
      </c>
      <c r="J75" s="70">
        <f t="shared" si="10"/>
        <v>0</v>
      </c>
      <c r="K75" s="157"/>
      <c r="L75" s="154"/>
    </row>
    <row r="76" spans="1:13" s="2" customFormat="1" ht="21" customHeight="1" x14ac:dyDescent="0.25">
      <c r="A76" s="164"/>
      <c r="B76" s="174"/>
      <c r="C76" s="177"/>
      <c r="D76" s="149"/>
      <c r="E76" s="149"/>
      <c r="F76" s="6" t="s">
        <v>17</v>
      </c>
      <c r="G76" s="70">
        <f t="shared" si="6"/>
        <v>274676.79541000002</v>
      </c>
      <c r="H76" s="70">
        <f t="shared" si="10"/>
        <v>153967.98741</v>
      </c>
      <c r="I76" s="70">
        <f t="shared" si="10"/>
        <v>120708.808</v>
      </c>
      <c r="J76" s="70">
        <f t="shared" si="10"/>
        <v>0</v>
      </c>
      <c r="K76" s="158"/>
      <c r="L76" s="155"/>
    </row>
    <row r="77" spans="1:13" ht="21" customHeight="1" x14ac:dyDescent="0.25">
      <c r="A77" s="179" t="s">
        <v>27</v>
      </c>
      <c r="B77" s="179" t="s">
        <v>90</v>
      </c>
      <c r="C77" s="182"/>
      <c r="D77" s="185" t="s">
        <v>76</v>
      </c>
      <c r="E77" s="185" t="s">
        <v>89</v>
      </c>
      <c r="F77" s="46" t="s">
        <v>15</v>
      </c>
      <c r="G77" s="70">
        <f t="shared" si="6"/>
        <v>181738.38999999998</v>
      </c>
      <c r="H77" s="70">
        <f>H78+H79+H80+H81</f>
        <v>181738.38999999998</v>
      </c>
      <c r="I77" s="70">
        <f>I78+I79+I80+I81</f>
        <v>0</v>
      </c>
      <c r="J77" s="70">
        <f>J78+J79+J80+J81</f>
        <v>0</v>
      </c>
      <c r="K77" s="143" t="s">
        <v>87</v>
      </c>
      <c r="L77" s="143" t="s">
        <v>71</v>
      </c>
    </row>
    <row r="78" spans="1:13" ht="21" customHeight="1" x14ac:dyDescent="0.25">
      <c r="A78" s="180"/>
      <c r="B78" s="180"/>
      <c r="C78" s="183"/>
      <c r="D78" s="186"/>
      <c r="E78" s="186"/>
      <c r="F78" s="3" t="s">
        <v>3</v>
      </c>
      <c r="G78" s="71">
        <f t="shared" ref="G78:G91" si="11">H78+I78+J78</f>
        <v>138216.32800000001</v>
      </c>
      <c r="H78" s="67">
        <v>138216.32800000001</v>
      </c>
      <c r="I78" s="67">
        <v>0</v>
      </c>
      <c r="J78" s="67">
        <v>0</v>
      </c>
      <c r="K78" s="144"/>
      <c r="L78" s="144"/>
    </row>
    <row r="79" spans="1:13" ht="21" customHeight="1" x14ac:dyDescent="0.25">
      <c r="A79" s="180"/>
      <c r="B79" s="180"/>
      <c r="C79" s="183"/>
      <c r="D79" s="186"/>
      <c r="E79" s="186"/>
      <c r="F79" s="4" t="s">
        <v>2</v>
      </c>
      <c r="G79" s="71">
        <f t="shared" si="11"/>
        <v>10109.254000000001</v>
      </c>
      <c r="H79" s="67">
        <v>10109.254000000001</v>
      </c>
      <c r="I79" s="67">
        <v>0</v>
      </c>
      <c r="J79" s="67">
        <v>0</v>
      </c>
      <c r="K79" s="144"/>
      <c r="L79" s="144"/>
    </row>
    <row r="80" spans="1:13" ht="21" customHeight="1" x14ac:dyDescent="0.25">
      <c r="A80" s="180"/>
      <c r="B80" s="180"/>
      <c r="C80" s="183"/>
      <c r="D80" s="186"/>
      <c r="E80" s="186"/>
      <c r="F80" s="6" t="s">
        <v>16</v>
      </c>
      <c r="G80" s="71">
        <f t="shared" si="11"/>
        <v>0</v>
      </c>
      <c r="H80" s="67">
        <v>0</v>
      </c>
      <c r="I80" s="67">
        <v>0</v>
      </c>
      <c r="J80" s="67">
        <v>0</v>
      </c>
      <c r="K80" s="144"/>
      <c r="L80" s="144"/>
      <c r="M80" s="119"/>
    </row>
    <row r="81" spans="1:12" ht="21" customHeight="1" x14ac:dyDescent="0.25">
      <c r="A81" s="181"/>
      <c r="B81" s="181"/>
      <c r="C81" s="184"/>
      <c r="D81" s="187"/>
      <c r="E81" s="187"/>
      <c r="F81" s="6" t="s">
        <v>17</v>
      </c>
      <c r="G81" s="71">
        <f t="shared" si="11"/>
        <v>33412.807999999997</v>
      </c>
      <c r="H81" s="68">
        <v>33412.807999999997</v>
      </c>
      <c r="I81" s="68">
        <v>0</v>
      </c>
      <c r="J81" s="68">
        <v>0</v>
      </c>
      <c r="K81" s="144"/>
      <c r="L81" s="144"/>
    </row>
    <row r="82" spans="1:12" ht="21" customHeight="1" x14ac:dyDescent="0.25">
      <c r="A82" s="179" t="s">
        <v>71</v>
      </c>
      <c r="B82" s="179" t="s">
        <v>91</v>
      </c>
      <c r="C82" s="182"/>
      <c r="D82" s="185" t="s">
        <v>76</v>
      </c>
      <c r="E82" s="185" t="s">
        <v>89</v>
      </c>
      <c r="F82" s="46" t="s">
        <v>15</v>
      </c>
      <c r="G82" s="70">
        <f>H82+I82+J82</f>
        <v>467407.39700000006</v>
      </c>
      <c r="H82" s="70">
        <f>H83+H84+H85+H86</f>
        <v>187952.82</v>
      </c>
      <c r="I82" s="70">
        <f>I83+I84+I85+I86</f>
        <v>279454.57700000005</v>
      </c>
      <c r="J82" s="70">
        <f>J83+J84+J85+J86</f>
        <v>0</v>
      </c>
      <c r="K82" s="144"/>
      <c r="L82" s="144"/>
    </row>
    <row r="83" spans="1:12" ht="21" customHeight="1" x14ac:dyDescent="0.25">
      <c r="A83" s="180"/>
      <c r="B83" s="180"/>
      <c r="C83" s="183"/>
      <c r="D83" s="186"/>
      <c r="E83" s="186"/>
      <c r="F83" s="3" t="s">
        <v>3</v>
      </c>
      <c r="G83" s="71">
        <f t="shared" si="11"/>
        <v>321260.95799999998</v>
      </c>
      <c r="H83" s="67">
        <v>122188.06200000001</v>
      </c>
      <c r="I83" s="67">
        <v>199072.89600000001</v>
      </c>
      <c r="J83" s="67">
        <v>0</v>
      </c>
      <c r="K83" s="144"/>
      <c r="L83" s="144"/>
    </row>
    <row r="84" spans="1:12" ht="21" customHeight="1" x14ac:dyDescent="0.25">
      <c r="A84" s="180"/>
      <c r="B84" s="180"/>
      <c r="C84" s="183"/>
      <c r="D84" s="186"/>
      <c r="E84" s="186"/>
      <c r="F84" s="4" t="s">
        <v>2</v>
      </c>
      <c r="G84" s="71">
        <f t="shared" si="11"/>
        <v>16908.50359</v>
      </c>
      <c r="H84" s="67">
        <v>6430.9525899999999</v>
      </c>
      <c r="I84" s="67">
        <v>10477.550999999999</v>
      </c>
      <c r="J84" s="67">
        <v>0</v>
      </c>
      <c r="K84" s="144"/>
      <c r="L84" s="144"/>
    </row>
    <row r="85" spans="1:12" ht="21" customHeight="1" x14ac:dyDescent="0.25">
      <c r="A85" s="180"/>
      <c r="B85" s="180"/>
      <c r="C85" s="183"/>
      <c r="D85" s="186"/>
      <c r="E85" s="186"/>
      <c r="F85" s="6" t="s">
        <v>16</v>
      </c>
      <c r="G85" s="71">
        <f t="shared" si="11"/>
        <v>0</v>
      </c>
      <c r="H85" s="67">
        <v>0</v>
      </c>
      <c r="I85" s="67">
        <v>0</v>
      </c>
      <c r="J85" s="67">
        <v>0</v>
      </c>
      <c r="K85" s="144"/>
      <c r="L85" s="144"/>
    </row>
    <row r="86" spans="1:12" ht="21" customHeight="1" x14ac:dyDescent="0.25">
      <c r="A86" s="181"/>
      <c r="B86" s="181"/>
      <c r="C86" s="184"/>
      <c r="D86" s="187"/>
      <c r="E86" s="187"/>
      <c r="F86" s="6" t="s">
        <v>17</v>
      </c>
      <c r="G86" s="71">
        <f>H86+I86+J86</f>
        <v>129237.93541000001</v>
      </c>
      <c r="H86" s="68">
        <v>59333.805410000001</v>
      </c>
      <c r="I86" s="68">
        <v>69904.13</v>
      </c>
      <c r="J86" s="68">
        <v>0</v>
      </c>
      <c r="K86" s="144"/>
      <c r="L86" s="144"/>
    </row>
    <row r="87" spans="1:12" ht="21" customHeight="1" x14ac:dyDescent="0.25">
      <c r="A87" s="179" t="s">
        <v>93</v>
      </c>
      <c r="B87" s="179" t="s">
        <v>92</v>
      </c>
      <c r="C87" s="182"/>
      <c r="D87" s="185" t="s">
        <v>76</v>
      </c>
      <c r="E87" s="185" t="s">
        <v>89</v>
      </c>
      <c r="F87" s="46" t="s">
        <v>15</v>
      </c>
      <c r="G87" s="70">
        <f t="shared" si="11"/>
        <v>397292.38199999998</v>
      </c>
      <c r="H87" s="70">
        <f>H88+H89+H90+H91</f>
        <v>194160.85800000001</v>
      </c>
      <c r="I87" s="70">
        <f>I88+I89+I90+I91</f>
        <v>203131.52399999998</v>
      </c>
      <c r="J87" s="70">
        <f>J88+J89+J90+J91</f>
        <v>0</v>
      </c>
      <c r="K87" s="144"/>
      <c r="L87" s="144"/>
    </row>
    <row r="88" spans="1:12" ht="21" customHeight="1" x14ac:dyDescent="0.25">
      <c r="A88" s="180"/>
      <c r="B88" s="180"/>
      <c r="C88" s="183"/>
      <c r="D88" s="186"/>
      <c r="E88" s="186"/>
      <c r="F88" s="3" t="s">
        <v>3</v>
      </c>
      <c r="G88" s="71">
        <f t="shared" si="11"/>
        <v>271003.01399999997</v>
      </c>
      <c r="H88" s="67">
        <v>126292.51</v>
      </c>
      <c r="I88" s="67">
        <v>144710.50399999999</v>
      </c>
      <c r="J88" s="67">
        <v>0</v>
      </c>
      <c r="K88" s="144"/>
      <c r="L88" s="144"/>
    </row>
    <row r="89" spans="1:12" ht="21" customHeight="1" x14ac:dyDescent="0.25">
      <c r="A89" s="180"/>
      <c r="B89" s="180"/>
      <c r="C89" s="183"/>
      <c r="D89" s="186"/>
      <c r="E89" s="186"/>
      <c r="F89" s="4" t="s">
        <v>2</v>
      </c>
      <c r="G89" s="71">
        <f t="shared" si="11"/>
        <v>14263.315999999999</v>
      </c>
      <c r="H89" s="67">
        <v>6646.9740000000002</v>
      </c>
      <c r="I89" s="67">
        <v>7616.3419999999996</v>
      </c>
      <c r="J89" s="67">
        <v>0</v>
      </c>
      <c r="K89" s="144"/>
      <c r="L89" s="144"/>
    </row>
    <row r="90" spans="1:12" ht="21" customHeight="1" x14ac:dyDescent="0.25">
      <c r="A90" s="180"/>
      <c r="B90" s="180"/>
      <c r="C90" s="183"/>
      <c r="D90" s="186"/>
      <c r="E90" s="186"/>
      <c r="F90" s="6" t="s">
        <v>16</v>
      </c>
      <c r="G90" s="71">
        <f t="shared" si="11"/>
        <v>0</v>
      </c>
      <c r="H90" s="67">
        <v>0</v>
      </c>
      <c r="I90" s="67">
        <v>0</v>
      </c>
      <c r="J90" s="67">
        <v>0</v>
      </c>
      <c r="K90" s="144"/>
      <c r="L90" s="144"/>
    </row>
    <row r="91" spans="1:12" ht="21" customHeight="1" x14ac:dyDescent="0.25">
      <c r="A91" s="181"/>
      <c r="B91" s="181"/>
      <c r="C91" s="184"/>
      <c r="D91" s="187"/>
      <c r="E91" s="187"/>
      <c r="F91" s="6" t="s">
        <v>17</v>
      </c>
      <c r="G91" s="71">
        <f t="shared" si="11"/>
        <v>112026.052</v>
      </c>
      <c r="H91" s="68">
        <v>61221.374000000003</v>
      </c>
      <c r="I91" s="68">
        <v>50804.678</v>
      </c>
      <c r="J91" s="68">
        <v>0</v>
      </c>
      <c r="K91" s="145"/>
      <c r="L91" s="145"/>
    </row>
    <row r="92" spans="1:12" ht="27.75" customHeight="1" x14ac:dyDescent="0.25">
      <c r="B92" s="7"/>
    </row>
    <row r="93" spans="1:12" ht="27.75" customHeight="1" x14ac:dyDescent="0.25">
      <c r="B93" s="7"/>
    </row>
    <row r="94" spans="1:12" ht="27.75" customHeight="1" x14ac:dyDescent="0.25">
      <c r="B94" s="7"/>
    </row>
    <row r="95" spans="1:12" ht="27.75" customHeight="1" x14ac:dyDescent="0.25">
      <c r="B95" s="7"/>
    </row>
    <row r="96" spans="1:12" ht="27.75" customHeight="1" x14ac:dyDescent="0.25">
      <c r="B96" s="7"/>
    </row>
    <row r="97" spans="2:9" ht="27.75" customHeight="1" x14ac:dyDescent="0.4">
      <c r="B97" s="82" t="s">
        <v>101</v>
      </c>
      <c r="D97" s="81"/>
      <c r="E97" s="81"/>
      <c r="F97" s="81"/>
      <c r="H97" s="171" t="s">
        <v>102</v>
      </c>
      <c r="I97" s="171"/>
    </row>
    <row r="98" spans="2:9" ht="27.75" customHeight="1" x14ac:dyDescent="0.25">
      <c r="B98" s="7"/>
      <c r="C98" s="83" t="s">
        <v>103</v>
      </c>
    </row>
    <row r="99" spans="2:9" ht="27.75" customHeight="1" x14ac:dyDescent="0.25">
      <c r="B99" s="7"/>
    </row>
    <row r="100" spans="2:9" ht="27.75" customHeight="1" x14ac:dyDescent="0.25">
      <c r="B100" s="7"/>
    </row>
    <row r="101" spans="2:9" ht="27.75" customHeight="1" x14ac:dyDescent="0.25">
      <c r="B101" s="7"/>
    </row>
    <row r="102" spans="2:9" ht="27.75" customHeight="1" x14ac:dyDescent="0.25">
      <c r="B102" s="7"/>
    </row>
    <row r="103" spans="2:9" ht="27.75" customHeight="1" x14ac:dyDescent="0.25">
      <c r="B103" s="7"/>
    </row>
    <row r="104" spans="2:9" ht="27.75" customHeight="1" x14ac:dyDescent="0.25">
      <c r="B104" s="7"/>
    </row>
    <row r="105" spans="2:9" ht="27.75" customHeight="1" x14ac:dyDescent="0.25">
      <c r="B105" s="7"/>
    </row>
    <row r="106" spans="2:9" ht="27.75" customHeight="1" x14ac:dyDescent="0.25">
      <c r="B106" s="7"/>
    </row>
    <row r="107" spans="2:9" ht="27.75" customHeight="1" x14ac:dyDescent="0.25">
      <c r="B107" s="7"/>
    </row>
    <row r="108" spans="2:9" ht="27.75" customHeight="1" x14ac:dyDescent="0.25">
      <c r="B108" s="7"/>
    </row>
    <row r="109" spans="2:9" ht="27.75" customHeight="1" x14ac:dyDescent="0.25">
      <c r="B109" s="7"/>
    </row>
    <row r="110" spans="2:9" ht="27.75" customHeight="1" x14ac:dyDescent="0.25">
      <c r="B110" s="7"/>
    </row>
    <row r="111" spans="2:9" ht="27.75" customHeight="1" x14ac:dyDescent="0.25">
      <c r="B111" s="7"/>
    </row>
    <row r="112" spans="2:9" ht="27.75" customHeight="1" x14ac:dyDescent="0.25">
      <c r="B112" s="7"/>
    </row>
    <row r="113" spans="2:2" ht="27.75" customHeight="1" x14ac:dyDescent="0.25">
      <c r="B113" s="7"/>
    </row>
    <row r="114" spans="2:2" ht="27.75" customHeight="1" x14ac:dyDescent="0.25">
      <c r="B114" s="7"/>
    </row>
    <row r="115" spans="2:2" ht="27.75" customHeight="1" x14ac:dyDescent="0.25">
      <c r="B115" s="7"/>
    </row>
    <row r="116" spans="2:2" ht="27.75" customHeight="1" x14ac:dyDescent="0.25">
      <c r="B116" s="7"/>
    </row>
    <row r="117" spans="2:2" ht="27.75" customHeight="1" x14ac:dyDescent="0.25">
      <c r="B117" s="7"/>
    </row>
    <row r="118" spans="2:2" ht="27.75" customHeight="1" x14ac:dyDescent="0.25">
      <c r="B118" s="7"/>
    </row>
    <row r="119" spans="2:2" ht="27.75" customHeight="1" x14ac:dyDescent="0.25">
      <c r="B119" s="7"/>
    </row>
    <row r="120" spans="2:2" ht="27.75" customHeight="1" x14ac:dyDescent="0.25">
      <c r="B120" s="7"/>
    </row>
    <row r="121" spans="2:2" ht="27.75" customHeight="1" x14ac:dyDescent="0.25">
      <c r="B121" s="7"/>
    </row>
    <row r="122" spans="2:2" ht="27.75" customHeight="1" x14ac:dyDescent="0.25">
      <c r="B122" s="7"/>
    </row>
    <row r="123" spans="2:2" ht="27.75" customHeight="1" x14ac:dyDescent="0.25">
      <c r="B123" s="7"/>
    </row>
    <row r="124" spans="2:2" ht="27.75" customHeight="1" x14ac:dyDescent="0.25">
      <c r="B124" s="7"/>
    </row>
    <row r="125" spans="2:2" ht="27.75" customHeight="1" x14ac:dyDescent="0.25">
      <c r="B125" s="7"/>
    </row>
    <row r="126" spans="2:2" ht="27.75" customHeight="1" x14ac:dyDescent="0.25">
      <c r="B126" s="7"/>
    </row>
    <row r="127" spans="2:2" ht="27.75" customHeight="1" x14ac:dyDescent="0.25">
      <c r="B127" s="7"/>
    </row>
    <row r="128" spans="2:2" ht="27.75" customHeight="1" x14ac:dyDescent="0.25">
      <c r="B128" s="7"/>
    </row>
    <row r="129" spans="2:2" ht="27.75" customHeight="1" x14ac:dyDescent="0.25">
      <c r="B129" s="7"/>
    </row>
    <row r="130" spans="2:2" ht="27.75" customHeight="1" x14ac:dyDescent="0.25">
      <c r="B130" s="7"/>
    </row>
    <row r="131" spans="2:2" ht="27.75" customHeight="1" x14ac:dyDescent="0.25">
      <c r="B131" s="7"/>
    </row>
    <row r="132" spans="2:2" ht="27.75" customHeight="1" x14ac:dyDescent="0.25">
      <c r="B132" s="7"/>
    </row>
    <row r="133" spans="2:2" ht="27.75" customHeight="1" x14ac:dyDescent="0.25">
      <c r="B133" s="7"/>
    </row>
    <row r="134" spans="2:2" ht="27.75" customHeight="1" x14ac:dyDescent="0.25">
      <c r="B134" s="7"/>
    </row>
    <row r="135" spans="2:2" ht="27.75" customHeight="1" x14ac:dyDescent="0.25">
      <c r="B135" s="7"/>
    </row>
    <row r="136" spans="2:2" ht="27.75" customHeight="1" x14ac:dyDescent="0.25">
      <c r="B136" s="7"/>
    </row>
    <row r="137" spans="2:2" ht="27.75" customHeight="1" x14ac:dyDescent="0.25">
      <c r="B137" s="7"/>
    </row>
    <row r="138" spans="2:2" ht="27.75" customHeight="1" x14ac:dyDescent="0.25">
      <c r="B138" s="7"/>
    </row>
    <row r="139" spans="2:2" ht="27.75" customHeight="1" x14ac:dyDescent="0.25">
      <c r="B139" s="7"/>
    </row>
    <row r="140" spans="2:2" ht="27.75" customHeight="1" x14ac:dyDescent="0.25">
      <c r="B140" s="7"/>
    </row>
    <row r="141" spans="2:2" ht="27.75" customHeight="1" x14ac:dyDescent="0.25">
      <c r="B141" s="7"/>
    </row>
    <row r="142" spans="2:2" ht="27.75" customHeight="1" x14ac:dyDescent="0.25">
      <c r="B142" s="7"/>
    </row>
    <row r="143" spans="2:2" ht="27.75" customHeight="1" x14ac:dyDescent="0.25">
      <c r="B143" s="7"/>
    </row>
    <row r="144" spans="2:2" ht="27.75" customHeight="1" x14ac:dyDescent="0.25">
      <c r="B144" s="7"/>
    </row>
    <row r="145" spans="2:2" ht="27.75" customHeight="1" x14ac:dyDescent="0.25">
      <c r="B145" s="7"/>
    </row>
    <row r="146" spans="2:2" ht="27.75" customHeight="1" x14ac:dyDescent="0.25">
      <c r="B146" s="7"/>
    </row>
    <row r="147" spans="2:2" ht="27.75" customHeight="1" x14ac:dyDescent="0.25">
      <c r="B147" s="7"/>
    </row>
    <row r="148" spans="2:2" ht="27.75" customHeight="1" x14ac:dyDescent="0.25">
      <c r="B148" s="7"/>
    </row>
    <row r="149" spans="2:2" ht="27.75" customHeight="1" x14ac:dyDescent="0.25">
      <c r="B149" s="7"/>
    </row>
    <row r="150" spans="2:2" ht="27.75" customHeight="1" x14ac:dyDescent="0.25">
      <c r="B150" s="7"/>
    </row>
    <row r="151" spans="2:2" ht="27.75" customHeight="1" x14ac:dyDescent="0.25">
      <c r="B151" s="7"/>
    </row>
    <row r="152" spans="2:2" ht="27.75" customHeight="1" x14ac:dyDescent="0.25">
      <c r="B152" s="7"/>
    </row>
    <row r="153" spans="2:2" ht="27.75" customHeight="1" x14ac:dyDescent="0.25">
      <c r="B153" s="7"/>
    </row>
    <row r="154" spans="2:2" ht="27.75" customHeight="1" x14ac:dyDescent="0.25">
      <c r="B154" s="7"/>
    </row>
    <row r="155" spans="2:2" ht="27.75" customHeight="1" x14ac:dyDescent="0.25">
      <c r="B155" s="7"/>
    </row>
    <row r="156" spans="2:2" ht="27.75" customHeight="1" x14ac:dyDescent="0.25">
      <c r="B156" s="7"/>
    </row>
    <row r="157" spans="2:2" ht="27.75" customHeight="1" x14ac:dyDescent="0.25">
      <c r="B157" s="7"/>
    </row>
    <row r="158" spans="2:2" ht="27.75" customHeight="1" x14ac:dyDescent="0.25">
      <c r="B158" s="7"/>
    </row>
    <row r="159" spans="2:2" ht="27.75" customHeight="1" x14ac:dyDescent="0.25">
      <c r="B159" s="7"/>
    </row>
    <row r="160" spans="2:2" ht="27.75" customHeight="1" x14ac:dyDescent="0.25">
      <c r="B160" s="7"/>
    </row>
    <row r="161" spans="2:2" ht="27.75" customHeight="1" x14ac:dyDescent="0.25">
      <c r="B161" s="7"/>
    </row>
    <row r="162" spans="2:2" ht="27.75" customHeight="1" x14ac:dyDescent="0.25">
      <c r="B162" s="7"/>
    </row>
    <row r="163" spans="2:2" ht="27.75" customHeight="1" x14ac:dyDescent="0.25">
      <c r="B163" s="7"/>
    </row>
    <row r="164" spans="2:2" ht="27.75" customHeight="1" x14ac:dyDescent="0.25">
      <c r="B164" s="7"/>
    </row>
    <row r="165" spans="2:2" ht="27.75" customHeight="1" x14ac:dyDescent="0.25">
      <c r="B165" s="7"/>
    </row>
    <row r="166" spans="2:2" ht="27.75" customHeight="1" x14ac:dyDescent="0.25">
      <c r="B166" s="7"/>
    </row>
    <row r="167" spans="2:2" ht="27.75" customHeight="1" x14ac:dyDescent="0.25">
      <c r="B167" s="7"/>
    </row>
    <row r="168" spans="2:2" ht="27.75" customHeight="1" x14ac:dyDescent="0.25">
      <c r="B168" s="7"/>
    </row>
    <row r="169" spans="2:2" ht="27.75" customHeight="1" x14ac:dyDescent="0.25">
      <c r="B169" s="7"/>
    </row>
  </sheetData>
  <mergeCells count="126">
    <mergeCell ref="A37:A41"/>
    <mergeCell ref="B37:B41"/>
    <mergeCell ref="C37:C41"/>
    <mergeCell ref="D37:D41"/>
    <mergeCell ref="E37:E41"/>
    <mergeCell ref="K37:K41"/>
    <mergeCell ref="L37:L41"/>
    <mergeCell ref="A87:A91"/>
    <mergeCell ref="B87:B91"/>
    <mergeCell ref="C87:C91"/>
    <mergeCell ref="D87:D91"/>
    <mergeCell ref="E87:E91"/>
    <mergeCell ref="A77:A81"/>
    <mergeCell ref="B77:B81"/>
    <mergeCell ref="C77:C81"/>
    <mergeCell ref="D77:D81"/>
    <mergeCell ref="E77:E81"/>
    <mergeCell ref="K77:K91"/>
    <mergeCell ref="L77:L91"/>
    <mergeCell ref="A82:A86"/>
    <mergeCell ref="B82:B86"/>
    <mergeCell ref="C82:C86"/>
    <mergeCell ref="D82:D86"/>
    <mergeCell ref="E82:E86"/>
    <mergeCell ref="L62:L66"/>
    <mergeCell ref="A57:A61"/>
    <mergeCell ref="B57:B61"/>
    <mergeCell ref="C57:C61"/>
    <mergeCell ref="D57:D61"/>
    <mergeCell ref="E57:E61"/>
    <mergeCell ref="A72:A76"/>
    <mergeCell ref="B72:B76"/>
    <mergeCell ref="C72:C76"/>
    <mergeCell ref="D72:D76"/>
    <mergeCell ref="E72:E76"/>
    <mergeCell ref="K72:K76"/>
    <mergeCell ref="L72:L76"/>
    <mergeCell ref="A62:A66"/>
    <mergeCell ref="B62:B66"/>
    <mergeCell ref="C62:C66"/>
    <mergeCell ref="D62:D66"/>
    <mergeCell ref="E62:E66"/>
    <mergeCell ref="K62:K66"/>
    <mergeCell ref="A67:A71"/>
    <mergeCell ref="B67:B71"/>
    <mergeCell ref="C67:C71"/>
    <mergeCell ref="D67:D71"/>
    <mergeCell ref="E67:E71"/>
    <mergeCell ref="A52:A56"/>
    <mergeCell ref="B52:B56"/>
    <mergeCell ref="C52:C56"/>
    <mergeCell ref="D52:D56"/>
    <mergeCell ref="E52:E56"/>
    <mergeCell ref="K52:K56"/>
    <mergeCell ref="A47:A51"/>
    <mergeCell ref="B47:B51"/>
    <mergeCell ref="C47:C51"/>
    <mergeCell ref="D47:D51"/>
    <mergeCell ref="E47:E51"/>
    <mergeCell ref="B27:B31"/>
    <mergeCell ref="C27:C31"/>
    <mergeCell ref="D27:D31"/>
    <mergeCell ref="E27:E31"/>
    <mergeCell ref="C32:C36"/>
    <mergeCell ref="D32:D36"/>
    <mergeCell ref="E32:E36"/>
    <mergeCell ref="B32:B36"/>
    <mergeCell ref="A32:A36"/>
    <mergeCell ref="L4:L5"/>
    <mergeCell ref="L17:L21"/>
    <mergeCell ref="C7:C11"/>
    <mergeCell ref="D7:D11"/>
    <mergeCell ref="E7:E11"/>
    <mergeCell ref="B17:B21"/>
    <mergeCell ref="C17:C21"/>
    <mergeCell ref="D17:D21"/>
    <mergeCell ref="E17:E21"/>
    <mergeCell ref="L7:L11"/>
    <mergeCell ref="A17:A21"/>
    <mergeCell ref="B7:B11"/>
    <mergeCell ref="A7:A11"/>
    <mergeCell ref="C12:C16"/>
    <mergeCell ref="D12:D16"/>
    <mergeCell ref="E12:E16"/>
    <mergeCell ref="H97:I97"/>
    <mergeCell ref="K22:K26"/>
    <mergeCell ref="K17:K21"/>
    <mergeCell ref="K12:K16"/>
    <mergeCell ref="K7:K11"/>
    <mergeCell ref="K27:K31"/>
    <mergeCell ref="B12:B16"/>
    <mergeCell ref="A42:A46"/>
    <mergeCell ref="B42:B46"/>
    <mergeCell ref="C42:C46"/>
    <mergeCell ref="D42:D46"/>
    <mergeCell ref="E42:E46"/>
    <mergeCell ref="A22:A26"/>
    <mergeCell ref="B22:B26"/>
    <mergeCell ref="C22:C26"/>
    <mergeCell ref="D22:D26"/>
    <mergeCell ref="E22:E26"/>
    <mergeCell ref="A27:A31"/>
    <mergeCell ref="K67:K71"/>
    <mergeCell ref="L67:L71"/>
    <mergeCell ref="A2:K2"/>
    <mergeCell ref="A4:A5"/>
    <mergeCell ref="B4:B5"/>
    <mergeCell ref="C4:C5"/>
    <mergeCell ref="D4:D5"/>
    <mergeCell ref="E4:E5"/>
    <mergeCell ref="F4:F5"/>
    <mergeCell ref="G4:J4"/>
    <mergeCell ref="K4:K5"/>
    <mergeCell ref="L27:L31"/>
    <mergeCell ref="K47:K51"/>
    <mergeCell ref="L47:L51"/>
    <mergeCell ref="K57:K61"/>
    <mergeCell ref="L57:L61"/>
    <mergeCell ref="L22:L26"/>
    <mergeCell ref="L12:L16"/>
    <mergeCell ref="K42:K46"/>
    <mergeCell ref="L42:L46"/>
    <mergeCell ref="L52:L56"/>
    <mergeCell ref="K32:K36"/>
    <mergeCell ref="L32:L36"/>
    <mergeCell ref="A12:A1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38"/>
  <sheetViews>
    <sheetView tabSelected="1" view="pageBreakPreview" topLeftCell="D100" zoomScaleNormal="100" zoomScaleSheetLayoutView="100" workbookViewId="0">
      <selection activeCell="Q128" sqref="Q128"/>
    </sheetView>
  </sheetViews>
  <sheetFormatPr defaultColWidth="9.140625" defaultRowHeight="19.5" customHeight="1" x14ac:dyDescent="0.25"/>
  <cols>
    <col min="1" max="1" width="6.28515625" style="12" customWidth="1"/>
    <col min="2" max="2" width="38.5703125" style="16" customWidth="1"/>
    <col min="3" max="3" width="24.28515625" style="16" customWidth="1"/>
    <col min="4" max="4" width="9.5703125" style="13" customWidth="1"/>
    <col min="5" max="5" width="9" style="13" bestFit="1" customWidth="1"/>
    <col min="6" max="6" width="20.85546875" style="13" bestFit="1" customWidth="1"/>
    <col min="7" max="7" width="26.7109375" style="14" customWidth="1"/>
    <col min="8" max="8" width="14.28515625" style="14" bestFit="1" customWidth="1"/>
    <col min="9" max="9" width="14.28515625" style="10" bestFit="1" customWidth="1"/>
    <col min="10" max="11" width="14.28515625" style="13" bestFit="1" customWidth="1"/>
    <col min="12" max="12" width="14.85546875" style="13" bestFit="1" customWidth="1"/>
    <col min="13" max="13" width="14.42578125" style="13" customWidth="1"/>
    <col min="14" max="14" width="14.140625" style="15" customWidth="1"/>
    <col min="15" max="15" width="13.28515625" style="15" customWidth="1"/>
    <col min="16" max="16" width="15.7109375" style="17" customWidth="1"/>
    <col min="17" max="17" width="21.28515625" style="9" customWidth="1"/>
    <col min="18" max="18" width="37" style="9" customWidth="1"/>
    <col min="19" max="20" width="9.42578125" style="9" bestFit="1" customWidth="1"/>
    <col min="21" max="16384" width="9.140625" style="9"/>
  </cols>
  <sheetData>
    <row r="1" spans="1:19" ht="18.75" x14ac:dyDescent="0.25">
      <c r="A1" s="217" t="s">
        <v>38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</row>
    <row r="2" spans="1:19" ht="54.75" customHeight="1" x14ac:dyDescent="0.25">
      <c r="A2" s="222" t="s">
        <v>197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</row>
    <row r="3" spans="1:19" ht="18.75" customHeight="1" x14ac:dyDescent="0.25">
      <c r="A3" s="18" t="s">
        <v>8</v>
      </c>
      <c r="B3" s="18" t="s">
        <v>117</v>
      </c>
      <c r="C3" s="22"/>
      <c r="D3" s="19"/>
      <c r="E3" s="19"/>
      <c r="F3" s="19"/>
      <c r="G3" s="19"/>
      <c r="H3" s="19"/>
      <c r="I3" s="19"/>
      <c r="J3" s="20"/>
      <c r="K3" s="20"/>
      <c r="L3" s="19"/>
      <c r="M3" s="19"/>
      <c r="N3" s="19"/>
      <c r="O3" s="19"/>
      <c r="P3" s="19"/>
    </row>
    <row r="4" spans="1:19" s="10" customFormat="1" ht="25.5" customHeight="1" x14ac:dyDescent="0.25">
      <c r="A4" s="162" t="s">
        <v>18</v>
      </c>
      <c r="B4" s="148" t="s">
        <v>116</v>
      </c>
      <c r="C4" s="148" t="s">
        <v>30</v>
      </c>
      <c r="D4" s="218" t="s">
        <v>19</v>
      </c>
      <c r="E4" s="218"/>
      <c r="F4" s="148" t="s">
        <v>118</v>
      </c>
      <c r="G4" s="148" t="s">
        <v>13</v>
      </c>
      <c r="H4" s="219" t="s">
        <v>20</v>
      </c>
      <c r="I4" s="220"/>
      <c r="J4" s="220"/>
      <c r="K4" s="220"/>
      <c r="L4" s="220"/>
      <c r="M4" s="221"/>
      <c r="N4" s="212" t="s">
        <v>21</v>
      </c>
      <c r="O4" s="212" t="s">
        <v>22</v>
      </c>
      <c r="P4" s="148" t="s">
        <v>23</v>
      </c>
      <c r="Q4" s="211"/>
    </row>
    <row r="5" spans="1:19" s="10" customFormat="1" ht="26.25" customHeight="1" x14ac:dyDescent="0.25">
      <c r="A5" s="163"/>
      <c r="B5" s="178"/>
      <c r="C5" s="178"/>
      <c r="D5" s="159" t="s">
        <v>24</v>
      </c>
      <c r="E5" s="148" t="s">
        <v>25</v>
      </c>
      <c r="F5" s="178"/>
      <c r="G5" s="178"/>
      <c r="H5" s="192" t="s">
        <v>15</v>
      </c>
      <c r="I5" s="215">
        <v>2024</v>
      </c>
      <c r="J5" s="223">
        <v>2025</v>
      </c>
      <c r="K5" s="224"/>
      <c r="L5" s="215">
        <v>2026</v>
      </c>
      <c r="M5" s="215">
        <v>2027</v>
      </c>
      <c r="N5" s="213"/>
      <c r="O5" s="213"/>
      <c r="P5" s="178"/>
      <c r="Q5" s="211"/>
      <c r="S5" s="11"/>
    </row>
    <row r="6" spans="1:19" s="10" customFormat="1" ht="45.75" customHeight="1" x14ac:dyDescent="0.25">
      <c r="A6" s="164"/>
      <c r="B6" s="149"/>
      <c r="C6" s="149"/>
      <c r="D6" s="161"/>
      <c r="E6" s="149"/>
      <c r="F6" s="149"/>
      <c r="G6" s="149"/>
      <c r="H6" s="193"/>
      <c r="I6" s="216"/>
      <c r="J6" s="60" t="s">
        <v>26</v>
      </c>
      <c r="K6" s="60" t="s">
        <v>1</v>
      </c>
      <c r="L6" s="216"/>
      <c r="M6" s="216"/>
      <c r="N6" s="214"/>
      <c r="O6" s="214"/>
      <c r="P6" s="149"/>
      <c r="S6" s="11"/>
    </row>
    <row r="7" spans="1:19" s="10" customFormat="1" ht="18.75" x14ac:dyDescent="0.25">
      <c r="A7" s="61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1">
        <v>13</v>
      </c>
      <c r="N7" s="61">
        <v>14</v>
      </c>
      <c r="O7" s="61">
        <v>15</v>
      </c>
      <c r="P7" s="61">
        <v>16</v>
      </c>
    </row>
    <row r="8" spans="1:19" s="100" customFormat="1" ht="15.75" customHeight="1" x14ac:dyDescent="0.25">
      <c r="A8" s="242" t="s">
        <v>27</v>
      </c>
      <c r="B8" s="243" t="s">
        <v>119</v>
      </c>
      <c r="C8" s="246"/>
      <c r="D8" s="194"/>
      <c r="E8" s="194"/>
      <c r="F8" s="194"/>
      <c r="G8" s="98" t="s">
        <v>15</v>
      </c>
      <c r="H8" s="99">
        <f>I8+J8+L8+M8</f>
        <v>5244513.0665300004</v>
      </c>
      <c r="I8" s="99">
        <f>I23+I13+I108</f>
        <v>3421588.33</v>
      </c>
      <c r="J8" s="99">
        <f>J9+J10+J12</f>
        <v>708759.68753</v>
      </c>
      <c r="K8" s="99">
        <f>K9+K10+K12</f>
        <v>490433.92912000004</v>
      </c>
      <c r="L8" s="99">
        <f>L9+L10+L12</f>
        <v>798375.57499999995</v>
      </c>
      <c r="M8" s="99">
        <f>M9+M10</f>
        <v>315789.47399999999</v>
      </c>
      <c r="N8" s="225" t="s">
        <v>74</v>
      </c>
      <c r="O8" s="228" t="s">
        <v>74</v>
      </c>
      <c r="P8" s="228" t="s">
        <v>74</v>
      </c>
    </row>
    <row r="9" spans="1:19" s="100" customFormat="1" ht="15.75" customHeight="1" x14ac:dyDescent="0.25">
      <c r="A9" s="242"/>
      <c r="B9" s="244"/>
      <c r="C9" s="247"/>
      <c r="D9" s="194"/>
      <c r="E9" s="194"/>
      <c r="F9" s="194"/>
      <c r="G9" s="98" t="s">
        <v>3</v>
      </c>
      <c r="H9" s="99">
        <f>I9+J9+L9+M9</f>
        <v>4660128.4995300006</v>
      </c>
      <c r="I9" s="99">
        <f>I14+I24+I109</f>
        <v>3191983</v>
      </c>
      <c r="J9" s="99">
        <f>J24+J14+J109</f>
        <v>524362.09953000001</v>
      </c>
      <c r="K9" s="99">
        <f>K24+K14+K109</f>
        <v>409143.55853000004</v>
      </c>
      <c r="L9" s="99">
        <f>L24+L109</f>
        <v>643783.4</v>
      </c>
      <c r="M9" s="99">
        <f>M24+M109</f>
        <v>300000</v>
      </c>
      <c r="N9" s="226"/>
      <c r="O9" s="229"/>
      <c r="P9" s="229"/>
    </row>
    <row r="10" spans="1:19" s="100" customFormat="1" ht="36.75" customHeight="1" x14ac:dyDescent="0.25">
      <c r="A10" s="242"/>
      <c r="B10" s="244"/>
      <c r="C10" s="247"/>
      <c r="D10" s="194"/>
      <c r="E10" s="194"/>
      <c r="F10" s="194"/>
      <c r="G10" s="98" t="s">
        <v>2</v>
      </c>
      <c r="H10" s="99">
        <f>I10+J10+L10+M10</f>
        <v>309707.77158999996</v>
      </c>
      <c r="I10" s="99">
        <f>I15+I25+I110</f>
        <v>229605.33</v>
      </c>
      <c r="J10" s="99">
        <f>J15+J25+J110</f>
        <v>30429.600590000002</v>
      </c>
      <c r="K10" s="99">
        <f>K15+K25+K110</f>
        <v>24365.46459</v>
      </c>
      <c r="L10" s="99">
        <f>L25+L110</f>
        <v>33883.366999999998</v>
      </c>
      <c r="M10" s="99">
        <f>M25+M110</f>
        <v>15789.474</v>
      </c>
      <c r="N10" s="226"/>
      <c r="O10" s="229"/>
      <c r="P10" s="229"/>
    </row>
    <row r="11" spans="1:19" s="100" customFormat="1" ht="24" customHeight="1" x14ac:dyDescent="0.25">
      <c r="A11" s="242"/>
      <c r="B11" s="244"/>
      <c r="C11" s="247"/>
      <c r="D11" s="194"/>
      <c r="E11" s="194"/>
      <c r="F11" s="194"/>
      <c r="G11" s="98" t="s">
        <v>16</v>
      </c>
      <c r="H11" s="99">
        <f>I11+J11+M12</f>
        <v>0</v>
      </c>
      <c r="I11" s="99">
        <v>0</v>
      </c>
      <c r="J11" s="99">
        <v>0</v>
      </c>
      <c r="K11" s="99">
        <v>0</v>
      </c>
      <c r="L11" s="99">
        <v>0</v>
      </c>
      <c r="M11" s="99">
        <v>0</v>
      </c>
      <c r="N11" s="226"/>
      <c r="O11" s="229"/>
      <c r="P11" s="229"/>
    </row>
    <row r="12" spans="1:19" s="100" customFormat="1" ht="15" customHeight="1" x14ac:dyDescent="0.25">
      <c r="A12" s="242"/>
      <c r="B12" s="245"/>
      <c r="C12" s="248"/>
      <c r="D12" s="194"/>
      <c r="E12" s="194"/>
      <c r="F12" s="194"/>
      <c r="G12" s="98" t="s">
        <v>17</v>
      </c>
      <c r="H12" s="99">
        <v>0</v>
      </c>
      <c r="I12" s="99">
        <v>0</v>
      </c>
      <c r="J12" s="99">
        <f>J112</f>
        <v>153967.98741</v>
      </c>
      <c r="K12" s="99">
        <f>K112</f>
        <v>56924.906000000003</v>
      </c>
      <c r="L12" s="99">
        <f>L112</f>
        <v>120708.808</v>
      </c>
      <c r="M12" s="99">
        <v>0</v>
      </c>
      <c r="N12" s="227"/>
      <c r="O12" s="230"/>
      <c r="P12" s="230"/>
    </row>
    <row r="13" spans="1:19" s="100" customFormat="1" ht="15.75" customHeight="1" x14ac:dyDescent="0.25">
      <c r="A13" s="231" t="s">
        <v>120</v>
      </c>
      <c r="B13" s="232" t="s">
        <v>121</v>
      </c>
      <c r="C13" s="235"/>
      <c r="D13" s="238"/>
      <c r="E13" s="238"/>
      <c r="F13" s="238"/>
      <c r="G13" s="101" t="s">
        <v>15</v>
      </c>
      <c r="H13" s="102">
        <f>H14+H15</f>
        <v>123557.879</v>
      </c>
      <c r="I13" s="103">
        <f>I14+I15</f>
        <v>123557.879</v>
      </c>
      <c r="J13" s="104">
        <v>0</v>
      </c>
      <c r="K13" s="103">
        <f>K14+K15</f>
        <v>0</v>
      </c>
      <c r="L13" s="104">
        <v>0</v>
      </c>
      <c r="M13" s="104">
        <v>0</v>
      </c>
      <c r="N13" s="239" t="s">
        <v>74</v>
      </c>
      <c r="O13" s="240" t="s">
        <v>74</v>
      </c>
      <c r="P13" s="240" t="s">
        <v>74</v>
      </c>
    </row>
    <row r="14" spans="1:19" s="100" customFormat="1" ht="21" customHeight="1" x14ac:dyDescent="0.25">
      <c r="A14" s="231"/>
      <c r="B14" s="233"/>
      <c r="C14" s="236"/>
      <c r="D14" s="238"/>
      <c r="E14" s="238"/>
      <c r="F14" s="238"/>
      <c r="G14" s="101" t="s">
        <v>3</v>
      </c>
      <c r="H14" s="102">
        <f>I14</f>
        <v>122322.3</v>
      </c>
      <c r="I14" s="103">
        <f>I19</f>
        <v>122322.3</v>
      </c>
      <c r="J14" s="104">
        <v>0</v>
      </c>
      <c r="K14" s="103">
        <f>K19</f>
        <v>0</v>
      </c>
      <c r="L14" s="104">
        <v>0</v>
      </c>
      <c r="M14" s="104">
        <v>0</v>
      </c>
      <c r="N14" s="239"/>
      <c r="O14" s="241"/>
      <c r="P14" s="241"/>
    </row>
    <row r="15" spans="1:19" s="100" customFormat="1" ht="28.5" customHeight="1" x14ac:dyDescent="0.25">
      <c r="A15" s="231"/>
      <c r="B15" s="233"/>
      <c r="C15" s="236"/>
      <c r="D15" s="238"/>
      <c r="E15" s="238"/>
      <c r="F15" s="238"/>
      <c r="G15" s="101" t="s">
        <v>2</v>
      </c>
      <c r="H15" s="102">
        <f>I15</f>
        <v>1235.579</v>
      </c>
      <c r="I15" s="103">
        <f>I20</f>
        <v>1235.579</v>
      </c>
      <c r="J15" s="104">
        <v>0</v>
      </c>
      <c r="K15" s="103">
        <f>K20</f>
        <v>0</v>
      </c>
      <c r="L15" s="104">
        <v>0</v>
      </c>
      <c r="M15" s="104">
        <v>0</v>
      </c>
      <c r="N15" s="239"/>
      <c r="O15" s="241"/>
      <c r="P15" s="241"/>
    </row>
    <row r="16" spans="1:19" s="100" customFormat="1" ht="29.25" customHeight="1" x14ac:dyDescent="0.25">
      <c r="A16" s="231"/>
      <c r="B16" s="233"/>
      <c r="C16" s="236"/>
      <c r="D16" s="238"/>
      <c r="E16" s="238"/>
      <c r="F16" s="238"/>
      <c r="G16" s="101" t="s">
        <v>16</v>
      </c>
      <c r="H16" s="102">
        <v>0</v>
      </c>
      <c r="I16" s="103">
        <v>0</v>
      </c>
      <c r="J16" s="104">
        <v>0</v>
      </c>
      <c r="K16" s="103">
        <v>0</v>
      </c>
      <c r="L16" s="104">
        <v>0</v>
      </c>
      <c r="M16" s="104">
        <v>0</v>
      </c>
      <c r="N16" s="239"/>
      <c r="O16" s="241"/>
      <c r="P16" s="241"/>
    </row>
    <row r="17" spans="1:17" s="100" customFormat="1" ht="32.25" customHeight="1" x14ac:dyDescent="0.25">
      <c r="A17" s="231"/>
      <c r="B17" s="234"/>
      <c r="C17" s="237"/>
      <c r="D17" s="238"/>
      <c r="E17" s="238"/>
      <c r="F17" s="238"/>
      <c r="G17" s="101" t="s">
        <v>17</v>
      </c>
      <c r="H17" s="102">
        <f>I17</f>
        <v>0</v>
      </c>
      <c r="I17" s="103">
        <v>0</v>
      </c>
      <c r="J17" s="104">
        <v>0</v>
      </c>
      <c r="K17" s="103">
        <v>0</v>
      </c>
      <c r="L17" s="104">
        <v>0</v>
      </c>
      <c r="M17" s="104">
        <v>0</v>
      </c>
      <c r="N17" s="239"/>
      <c r="O17" s="241"/>
      <c r="P17" s="241"/>
    </row>
    <row r="18" spans="1:17" s="100" customFormat="1" ht="15" customHeight="1" x14ac:dyDescent="0.25">
      <c r="A18" s="195" t="s">
        <v>48</v>
      </c>
      <c r="B18" s="198" t="s">
        <v>122</v>
      </c>
      <c r="C18" s="201" t="s">
        <v>123</v>
      </c>
      <c r="D18" s="201" t="s">
        <v>98</v>
      </c>
      <c r="E18" s="204">
        <v>1254.83</v>
      </c>
      <c r="F18" s="207">
        <v>2024</v>
      </c>
      <c r="G18" s="105" t="s">
        <v>15</v>
      </c>
      <c r="H18" s="106">
        <f>H19+H20</f>
        <v>123557.879</v>
      </c>
      <c r="I18" s="107">
        <f>I19+I20</f>
        <v>123557.879</v>
      </c>
      <c r="J18" s="107">
        <f>J19+J20</f>
        <v>0</v>
      </c>
      <c r="K18" s="107">
        <f>K19+K20</f>
        <v>0</v>
      </c>
      <c r="L18" s="108">
        <v>0</v>
      </c>
      <c r="M18" s="108">
        <v>0</v>
      </c>
      <c r="N18" s="249">
        <v>100</v>
      </c>
      <c r="O18" s="252">
        <v>45650</v>
      </c>
      <c r="P18" s="252" t="s">
        <v>124</v>
      </c>
    </row>
    <row r="19" spans="1:17" s="100" customFormat="1" ht="15" customHeight="1" x14ac:dyDescent="0.25">
      <c r="A19" s="196"/>
      <c r="B19" s="199"/>
      <c r="C19" s="202"/>
      <c r="D19" s="202"/>
      <c r="E19" s="205"/>
      <c r="F19" s="208"/>
      <c r="G19" s="105" t="s">
        <v>3</v>
      </c>
      <c r="H19" s="106">
        <f>I19</f>
        <v>122322.3</v>
      </c>
      <c r="I19" s="107">
        <v>122322.3</v>
      </c>
      <c r="J19" s="107">
        <v>0</v>
      </c>
      <c r="K19" s="107">
        <v>0</v>
      </c>
      <c r="L19" s="108">
        <v>0</v>
      </c>
      <c r="M19" s="108">
        <v>0</v>
      </c>
      <c r="N19" s="250"/>
      <c r="O19" s="253"/>
      <c r="P19" s="253"/>
    </row>
    <row r="20" spans="1:17" s="100" customFormat="1" ht="15" customHeight="1" x14ac:dyDescent="0.25">
      <c r="A20" s="196"/>
      <c r="B20" s="199"/>
      <c r="C20" s="202"/>
      <c r="D20" s="202"/>
      <c r="E20" s="205"/>
      <c r="F20" s="208"/>
      <c r="G20" s="105" t="s">
        <v>2</v>
      </c>
      <c r="H20" s="106">
        <f>I20</f>
        <v>1235.579</v>
      </c>
      <c r="I20" s="107">
        <v>1235.579</v>
      </c>
      <c r="J20" s="107">
        <v>0</v>
      </c>
      <c r="K20" s="107">
        <v>0</v>
      </c>
      <c r="L20" s="108">
        <v>0</v>
      </c>
      <c r="M20" s="108">
        <v>0</v>
      </c>
      <c r="N20" s="250"/>
      <c r="O20" s="253"/>
      <c r="P20" s="253"/>
    </row>
    <row r="21" spans="1:17" s="100" customFormat="1" ht="15" customHeight="1" x14ac:dyDescent="0.25">
      <c r="A21" s="196"/>
      <c r="B21" s="199"/>
      <c r="C21" s="202"/>
      <c r="D21" s="202"/>
      <c r="E21" s="205"/>
      <c r="F21" s="208"/>
      <c r="G21" s="105" t="s">
        <v>16</v>
      </c>
      <c r="H21" s="106">
        <f>I21</f>
        <v>0</v>
      </c>
      <c r="I21" s="109">
        <v>0</v>
      </c>
      <c r="J21" s="110">
        <v>0</v>
      </c>
      <c r="K21" s="109">
        <v>0</v>
      </c>
      <c r="L21" s="108">
        <v>0</v>
      </c>
      <c r="M21" s="108">
        <v>0</v>
      </c>
      <c r="N21" s="250"/>
      <c r="O21" s="253"/>
      <c r="P21" s="253"/>
      <c r="Q21" s="267"/>
    </row>
    <row r="22" spans="1:17" s="100" customFormat="1" ht="15" customHeight="1" x14ac:dyDescent="0.25">
      <c r="A22" s="197"/>
      <c r="B22" s="200"/>
      <c r="C22" s="203"/>
      <c r="D22" s="203"/>
      <c r="E22" s="206"/>
      <c r="F22" s="209"/>
      <c r="G22" s="105" t="s">
        <v>17</v>
      </c>
      <c r="H22" s="106">
        <f>I22</f>
        <v>0</v>
      </c>
      <c r="I22" s="109">
        <v>0</v>
      </c>
      <c r="J22" s="107">
        <v>0</v>
      </c>
      <c r="K22" s="109">
        <v>0</v>
      </c>
      <c r="L22" s="108">
        <v>0</v>
      </c>
      <c r="M22" s="108">
        <v>0</v>
      </c>
      <c r="N22" s="251"/>
      <c r="O22" s="254"/>
      <c r="P22" s="254"/>
    </row>
    <row r="23" spans="1:17" s="112" customFormat="1" ht="15" customHeight="1" x14ac:dyDescent="0.25">
      <c r="A23" s="255" t="s">
        <v>6</v>
      </c>
      <c r="B23" s="232" t="s">
        <v>125</v>
      </c>
      <c r="C23" s="235"/>
      <c r="D23" s="235"/>
      <c r="E23" s="258"/>
      <c r="F23" s="258"/>
      <c r="G23" s="101" t="s">
        <v>15</v>
      </c>
      <c r="H23" s="102">
        <f t="shared" ref="H23:M23" si="0">H24+H25</f>
        <v>3887073.5645300001</v>
      </c>
      <c r="I23" s="111">
        <f t="shared" si="0"/>
        <v>3110586.997</v>
      </c>
      <c r="J23" s="104">
        <f t="shared" si="0"/>
        <v>144907.61953000003</v>
      </c>
      <c r="K23" s="111">
        <f t="shared" si="0"/>
        <v>144907.61953000003</v>
      </c>
      <c r="L23" s="104">
        <f t="shared" si="0"/>
        <v>315789.47399999999</v>
      </c>
      <c r="M23" s="104">
        <f t="shared" si="0"/>
        <v>315789.47399999999</v>
      </c>
      <c r="N23" s="225" t="s">
        <v>74</v>
      </c>
      <c r="O23" s="261" t="s">
        <v>74</v>
      </c>
      <c r="P23" s="261" t="s">
        <v>74</v>
      </c>
    </row>
    <row r="24" spans="1:17" s="112" customFormat="1" ht="26.25" customHeight="1" x14ac:dyDescent="0.25">
      <c r="A24" s="256"/>
      <c r="B24" s="233"/>
      <c r="C24" s="236"/>
      <c r="D24" s="236"/>
      <c r="E24" s="259"/>
      <c r="F24" s="259"/>
      <c r="G24" s="101" t="s">
        <v>3</v>
      </c>
      <c r="H24" s="102">
        <f>I24+J24+L24+M24</f>
        <v>3635151.29953</v>
      </c>
      <c r="I24" s="111">
        <f>I29+I34+I39+I44</f>
        <v>2897486.1</v>
      </c>
      <c r="J24" s="104">
        <f>J49+J54+J59+J79+J84+J89+J94+J99+J104</f>
        <v>137665.19953000001</v>
      </c>
      <c r="K24" s="104">
        <f>K49+K54+K59+K79+K84+K89+K94+K99+K104</f>
        <v>137665.19953000001</v>
      </c>
      <c r="L24" s="104">
        <f>L64+L69+L74</f>
        <v>300000</v>
      </c>
      <c r="M24" s="104">
        <f>M64+M69+M74</f>
        <v>300000</v>
      </c>
      <c r="N24" s="226"/>
      <c r="O24" s="262"/>
      <c r="P24" s="262"/>
      <c r="Q24" s="113"/>
    </row>
    <row r="25" spans="1:17" s="112" customFormat="1" ht="33.75" customHeight="1" x14ac:dyDescent="0.25">
      <c r="A25" s="256"/>
      <c r="B25" s="233"/>
      <c r="C25" s="236"/>
      <c r="D25" s="236"/>
      <c r="E25" s="259"/>
      <c r="F25" s="259"/>
      <c r="G25" s="101" t="s">
        <v>2</v>
      </c>
      <c r="H25" s="102">
        <f>I25+J25+L25+M25</f>
        <v>251922.26500000001</v>
      </c>
      <c r="I25" s="111">
        <f>I30+I35+I40+I45</f>
        <v>213100.897</v>
      </c>
      <c r="J25" s="104">
        <f>J50+J55+J60+J80+J85+J90+J95+J100+J105</f>
        <v>7242.4199999999992</v>
      </c>
      <c r="K25" s="104">
        <f>K50+K55+K60+K80+K85+K90+K95+K100+K105</f>
        <v>7242.4199999999992</v>
      </c>
      <c r="L25" s="104">
        <f>L65+L70+L75</f>
        <v>15789.474000000002</v>
      </c>
      <c r="M25" s="104">
        <f>M65++M70+M75</f>
        <v>15789.474</v>
      </c>
      <c r="N25" s="226"/>
      <c r="O25" s="262"/>
      <c r="P25" s="262"/>
    </row>
    <row r="26" spans="1:17" s="112" customFormat="1" ht="31.5" customHeight="1" x14ac:dyDescent="0.25">
      <c r="A26" s="256"/>
      <c r="B26" s="233"/>
      <c r="C26" s="236"/>
      <c r="D26" s="236"/>
      <c r="E26" s="259"/>
      <c r="F26" s="259"/>
      <c r="G26" s="101" t="s">
        <v>16</v>
      </c>
      <c r="H26" s="102">
        <v>0</v>
      </c>
      <c r="I26" s="111">
        <v>0</v>
      </c>
      <c r="J26" s="104">
        <v>0</v>
      </c>
      <c r="K26" s="111">
        <v>0</v>
      </c>
      <c r="L26" s="104">
        <v>0</v>
      </c>
      <c r="M26" s="104">
        <f>M31</f>
        <v>0</v>
      </c>
      <c r="N26" s="226"/>
      <c r="O26" s="262"/>
      <c r="P26" s="262"/>
    </row>
    <row r="27" spans="1:17" s="112" customFormat="1" ht="39" customHeight="1" x14ac:dyDescent="0.25">
      <c r="A27" s="257"/>
      <c r="B27" s="234"/>
      <c r="C27" s="237"/>
      <c r="D27" s="237"/>
      <c r="E27" s="260"/>
      <c r="F27" s="260"/>
      <c r="G27" s="101" t="s">
        <v>17</v>
      </c>
      <c r="H27" s="102">
        <v>0</v>
      </c>
      <c r="I27" s="111">
        <v>0</v>
      </c>
      <c r="J27" s="104">
        <v>0</v>
      </c>
      <c r="K27" s="111">
        <v>0</v>
      </c>
      <c r="L27" s="104">
        <v>0</v>
      </c>
      <c r="M27" s="104">
        <v>0</v>
      </c>
      <c r="N27" s="227"/>
      <c r="O27" s="263"/>
      <c r="P27" s="263"/>
    </row>
    <row r="28" spans="1:17" s="100" customFormat="1" ht="15" customHeight="1" x14ac:dyDescent="0.25">
      <c r="A28" s="210" t="s">
        <v>49</v>
      </c>
      <c r="B28" s="198" t="s">
        <v>126</v>
      </c>
      <c r="C28" s="201" t="s">
        <v>127</v>
      </c>
      <c r="D28" s="201" t="s">
        <v>98</v>
      </c>
      <c r="E28" s="204">
        <v>19968.5</v>
      </c>
      <c r="F28" s="204" t="s">
        <v>128</v>
      </c>
      <c r="G28" s="105" t="s">
        <v>15</v>
      </c>
      <c r="H28" s="106">
        <f>I28+J28+M29</f>
        <v>1191326.3160000001</v>
      </c>
      <c r="I28" s="114">
        <f>I29+I30</f>
        <v>1191326.3160000001</v>
      </c>
      <c r="J28" s="114">
        <f>J29+J30</f>
        <v>0</v>
      </c>
      <c r="K28" s="114">
        <f>K29+K30</f>
        <v>0</v>
      </c>
      <c r="L28" s="108">
        <v>0</v>
      </c>
      <c r="M28" s="108">
        <f>M38</f>
        <v>0</v>
      </c>
      <c r="N28" s="249">
        <v>100</v>
      </c>
      <c r="O28" s="252">
        <v>45654</v>
      </c>
      <c r="P28" s="252" t="s">
        <v>129</v>
      </c>
    </row>
    <row r="29" spans="1:17" s="100" customFormat="1" ht="15" customHeight="1" x14ac:dyDescent="0.25">
      <c r="A29" s="210"/>
      <c r="B29" s="199"/>
      <c r="C29" s="202"/>
      <c r="D29" s="202"/>
      <c r="E29" s="205"/>
      <c r="F29" s="205"/>
      <c r="G29" s="105" t="s">
        <v>3</v>
      </c>
      <c r="H29" s="106">
        <f>I29+J29+M30</f>
        <v>1131760</v>
      </c>
      <c r="I29" s="115">
        <v>1131760</v>
      </c>
      <c r="J29" s="115">
        <v>0</v>
      </c>
      <c r="K29" s="115">
        <v>0</v>
      </c>
      <c r="L29" s="108">
        <v>0</v>
      </c>
      <c r="M29" s="108">
        <f>M39</f>
        <v>0</v>
      </c>
      <c r="N29" s="250"/>
      <c r="O29" s="253"/>
      <c r="P29" s="253"/>
    </row>
    <row r="30" spans="1:17" s="100" customFormat="1" ht="15" customHeight="1" x14ac:dyDescent="0.25">
      <c r="A30" s="210"/>
      <c r="B30" s="199"/>
      <c r="C30" s="202"/>
      <c r="D30" s="202"/>
      <c r="E30" s="205"/>
      <c r="F30" s="205"/>
      <c r="G30" s="105" t="s">
        <v>2</v>
      </c>
      <c r="H30" s="106">
        <f>I30+J30+M31</f>
        <v>59566.315999999999</v>
      </c>
      <c r="I30" s="108">
        <v>59566.315999999999</v>
      </c>
      <c r="J30" s="108">
        <v>0</v>
      </c>
      <c r="K30" s="108">
        <v>0</v>
      </c>
      <c r="L30" s="108">
        <v>0</v>
      </c>
      <c r="M30" s="108">
        <f>M35</f>
        <v>0</v>
      </c>
      <c r="N30" s="250"/>
      <c r="O30" s="253"/>
      <c r="P30" s="253"/>
    </row>
    <row r="31" spans="1:17" s="100" customFormat="1" ht="15" customHeight="1" x14ac:dyDescent="0.25">
      <c r="A31" s="210"/>
      <c r="B31" s="199"/>
      <c r="C31" s="202"/>
      <c r="D31" s="202"/>
      <c r="E31" s="205"/>
      <c r="F31" s="205"/>
      <c r="G31" s="105" t="s">
        <v>16</v>
      </c>
      <c r="H31" s="106">
        <v>0</v>
      </c>
      <c r="I31" s="109">
        <v>0</v>
      </c>
      <c r="J31" s="108">
        <v>0</v>
      </c>
      <c r="K31" s="109">
        <v>0</v>
      </c>
      <c r="L31" s="108">
        <v>0</v>
      </c>
      <c r="M31" s="108">
        <f>M41</f>
        <v>0</v>
      </c>
      <c r="N31" s="250"/>
      <c r="O31" s="253"/>
      <c r="P31" s="253"/>
    </row>
    <row r="32" spans="1:17" s="100" customFormat="1" ht="31.5" customHeight="1" x14ac:dyDescent="0.25">
      <c r="A32" s="210"/>
      <c r="B32" s="200"/>
      <c r="C32" s="203"/>
      <c r="D32" s="203"/>
      <c r="E32" s="206"/>
      <c r="F32" s="206"/>
      <c r="G32" s="105" t="s">
        <v>17</v>
      </c>
      <c r="H32" s="106">
        <v>0</v>
      </c>
      <c r="I32" s="109">
        <v>0</v>
      </c>
      <c r="J32" s="108">
        <v>0</v>
      </c>
      <c r="K32" s="109">
        <v>0</v>
      </c>
      <c r="L32" s="108">
        <v>0</v>
      </c>
      <c r="M32" s="108">
        <f>M42</f>
        <v>0</v>
      </c>
      <c r="N32" s="251"/>
      <c r="O32" s="254"/>
      <c r="P32" s="254"/>
    </row>
    <row r="33" spans="1:16" s="100" customFormat="1" ht="15" customHeight="1" x14ac:dyDescent="0.25">
      <c r="A33" s="210" t="s">
        <v>105</v>
      </c>
      <c r="B33" s="198" t="s">
        <v>130</v>
      </c>
      <c r="C33" s="201" t="s">
        <v>131</v>
      </c>
      <c r="D33" s="201" t="s">
        <v>98</v>
      </c>
      <c r="E33" s="204">
        <v>7201.19</v>
      </c>
      <c r="F33" s="204" t="s">
        <v>128</v>
      </c>
      <c r="G33" s="105" t="s">
        <v>15</v>
      </c>
      <c r="H33" s="106">
        <f>I33+J33+M34</f>
        <v>329178.15999999997</v>
      </c>
      <c r="I33" s="109">
        <f>I34+I35</f>
        <v>329178.15999999997</v>
      </c>
      <c r="J33" s="108">
        <f>J34+J35</f>
        <v>0</v>
      </c>
      <c r="K33" s="109">
        <f>K34+K35</f>
        <v>0</v>
      </c>
      <c r="L33" s="116">
        <v>0</v>
      </c>
      <c r="M33" s="108">
        <f>M43</f>
        <v>0</v>
      </c>
      <c r="N33" s="249">
        <v>100</v>
      </c>
      <c r="O33" s="252">
        <v>45654</v>
      </c>
      <c r="P33" s="252" t="s">
        <v>132</v>
      </c>
    </row>
    <row r="34" spans="1:16" s="100" customFormat="1" ht="15" customHeight="1" x14ac:dyDescent="0.25">
      <c r="A34" s="210"/>
      <c r="B34" s="199"/>
      <c r="C34" s="202" t="s">
        <v>100</v>
      </c>
      <c r="D34" s="202"/>
      <c r="E34" s="205"/>
      <c r="F34" s="205"/>
      <c r="G34" s="105" t="s">
        <v>3</v>
      </c>
      <c r="H34" s="106">
        <f>I34+J34+M35</f>
        <v>291233.59999999998</v>
      </c>
      <c r="I34" s="109">
        <v>291233.59999999998</v>
      </c>
      <c r="J34" s="108">
        <v>0</v>
      </c>
      <c r="K34" s="109">
        <v>0</v>
      </c>
      <c r="L34" s="116">
        <v>0</v>
      </c>
      <c r="M34" s="108">
        <f>M39</f>
        <v>0</v>
      </c>
      <c r="N34" s="250"/>
      <c r="O34" s="253"/>
      <c r="P34" s="253"/>
    </row>
    <row r="35" spans="1:16" s="100" customFormat="1" ht="15" customHeight="1" x14ac:dyDescent="0.25">
      <c r="A35" s="210"/>
      <c r="B35" s="199"/>
      <c r="C35" s="202" t="s">
        <v>99</v>
      </c>
      <c r="D35" s="202"/>
      <c r="E35" s="205"/>
      <c r="F35" s="205"/>
      <c r="G35" s="105" t="s">
        <v>2</v>
      </c>
      <c r="H35" s="106">
        <f>I35+J35+M36</f>
        <v>37944.559999999998</v>
      </c>
      <c r="I35" s="109">
        <v>37944.559999999998</v>
      </c>
      <c r="J35" s="108">
        <v>0</v>
      </c>
      <c r="K35" s="109">
        <v>0</v>
      </c>
      <c r="L35" s="114">
        <v>0</v>
      </c>
      <c r="M35" s="108">
        <f>M45</f>
        <v>0</v>
      </c>
      <c r="N35" s="250"/>
      <c r="O35" s="253"/>
      <c r="P35" s="253"/>
    </row>
    <row r="36" spans="1:16" s="100" customFormat="1" ht="15" customHeight="1" x14ac:dyDescent="0.25">
      <c r="A36" s="210"/>
      <c r="B36" s="199"/>
      <c r="C36" s="202" t="s">
        <v>100</v>
      </c>
      <c r="D36" s="202"/>
      <c r="E36" s="205"/>
      <c r="F36" s="205"/>
      <c r="G36" s="105" t="s">
        <v>16</v>
      </c>
      <c r="H36" s="106">
        <v>0</v>
      </c>
      <c r="I36" s="109">
        <v>0</v>
      </c>
      <c r="J36" s="108">
        <v>0</v>
      </c>
      <c r="K36" s="109">
        <v>0</v>
      </c>
      <c r="L36" s="108">
        <v>0</v>
      </c>
      <c r="M36" s="108">
        <f>M46</f>
        <v>0</v>
      </c>
      <c r="N36" s="250"/>
      <c r="O36" s="253"/>
      <c r="P36" s="253"/>
    </row>
    <row r="37" spans="1:16" s="100" customFormat="1" ht="15" customHeight="1" x14ac:dyDescent="0.25">
      <c r="A37" s="210"/>
      <c r="B37" s="200"/>
      <c r="C37" s="203" t="s">
        <v>99</v>
      </c>
      <c r="D37" s="203"/>
      <c r="E37" s="206"/>
      <c r="F37" s="206"/>
      <c r="G37" s="105" t="s">
        <v>17</v>
      </c>
      <c r="H37" s="106">
        <v>0</v>
      </c>
      <c r="I37" s="109">
        <v>0</v>
      </c>
      <c r="J37" s="108">
        <v>0</v>
      </c>
      <c r="K37" s="109">
        <v>0</v>
      </c>
      <c r="L37" s="108">
        <v>0</v>
      </c>
      <c r="M37" s="108">
        <f>M47</f>
        <v>0</v>
      </c>
      <c r="N37" s="251"/>
      <c r="O37" s="254"/>
      <c r="P37" s="254"/>
    </row>
    <row r="38" spans="1:16" s="100" customFormat="1" ht="15" customHeight="1" x14ac:dyDescent="0.25">
      <c r="A38" s="210" t="s">
        <v>133</v>
      </c>
      <c r="B38" s="198" t="s">
        <v>134</v>
      </c>
      <c r="C38" s="201" t="s">
        <v>135</v>
      </c>
      <c r="D38" s="201" t="s">
        <v>98</v>
      </c>
      <c r="E38" s="204">
        <v>25100</v>
      </c>
      <c r="F38" s="204" t="s">
        <v>128</v>
      </c>
      <c r="G38" s="105" t="s">
        <v>15</v>
      </c>
      <c r="H38" s="106">
        <f>I38+J38+M39</f>
        <v>1141322.9210000001</v>
      </c>
      <c r="I38" s="114">
        <f>I39+I40</f>
        <v>1141322.9210000001</v>
      </c>
      <c r="J38" s="114">
        <f>J39+J40</f>
        <v>0</v>
      </c>
      <c r="K38" s="114">
        <f>K39+K40</f>
        <v>0</v>
      </c>
      <c r="L38" s="108">
        <v>0</v>
      </c>
      <c r="M38" s="108">
        <f>M43</f>
        <v>0</v>
      </c>
      <c r="N38" s="249">
        <v>100</v>
      </c>
      <c r="O38" s="252">
        <v>45654</v>
      </c>
      <c r="P38" s="252" t="s">
        <v>132</v>
      </c>
    </row>
    <row r="39" spans="1:16" s="100" customFormat="1" ht="15" customHeight="1" x14ac:dyDescent="0.25">
      <c r="A39" s="210"/>
      <c r="B39" s="199"/>
      <c r="C39" s="202" t="s">
        <v>99</v>
      </c>
      <c r="D39" s="202"/>
      <c r="E39" s="205"/>
      <c r="F39" s="205"/>
      <c r="G39" s="105" t="s">
        <v>3</v>
      </c>
      <c r="H39" s="106">
        <f>I39+J39+M40</f>
        <v>1084250</v>
      </c>
      <c r="I39" s="114">
        <v>1084250</v>
      </c>
      <c r="J39" s="114">
        <v>0</v>
      </c>
      <c r="K39" s="114">
        <v>0</v>
      </c>
      <c r="L39" s="108">
        <v>0</v>
      </c>
      <c r="M39" s="108">
        <f>M109</f>
        <v>0</v>
      </c>
      <c r="N39" s="250"/>
      <c r="O39" s="253"/>
      <c r="P39" s="253"/>
    </row>
    <row r="40" spans="1:16" s="100" customFormat="1" ht="15" customHeight="1" x14ac:dyDescent="0.25">
      <c r="A40" s="210"/>
      <c r="B40" s="199"/>
      <c r="C40" s="202" t="s">
        <v>100</v>
      </c>
      <c r="D40" s="202"/>
      <c r="E40" s="205"/>
      <c r="F40" s="205"/>
      <c r="G40" s="105" t="s">
        <v>2</v>
      </c>
      <c r="H40" s="106">
        <f>I40+J40+M41</f>
        <v>57072.921000000002</v>
      </c>
      <c r="I40" s="108">
        <v>57072.921000000002</v>
      </c>
      <c r="J40" s="108">
        <v>0</v>
      </c>
      <c r="K40" s="108">
        <v>0</v>
      </c>
      <c r="L40" s="108">
        <v>0</v>
      </c>
      <c r="M40" s="108">
        <f>M110</f>
        <v>0</v>
      </c>
      <c r="N40" s="250"/>
      <c r="O40" s="253"/>
      <c r="P40" s="253"/>
    </row>
    <row r="41" spans="1:16" s="100" customFormat="1" ht="15" customHeight="1" x14ac:dyDescent="0.25">
      <c r="A41" s="210"/>
      <c r="B41" s="199"/>
      <c r="C41" s="202" t="s">
        <v>99</v>
      </c>
      <c r="D41" s="202"/>
      <c r="E41" s="205"/>
      <c r="F41" s="205"/>
      <c r="G41" s="105" t="s">
        <v>16</v>
      </c>
      <c r="H41" s="106">
        <v>0</v>
      </c>
      <c r="I41" s="109">
        <v>0</v>
      </c>
      <c r="J41" s="108">
        <v>0</v>
      </c>
      <c r="K41" s="109">
        <v>0</v>
      </c>
      <c r="L41" s="108">
        <v>0</v>
      </c>
      <c r="M41" s="108">
        <f>M111</f>
        <v>0</v>
      </c>
      <c r="N41" s="250"/>
      <c r="O41" s="253"/>
      <c r="P41" s="253"/>
    </row>
    <row r="42" spans="1:16" s="100" customFormat="1" ht="15" customHeight="1" x14ac:dyDescent="0.25">
      <c r="A42" s="210"/>
      <c r="B42" s="200"/>
      <c r="C42" s="203" t="s">
        <v>100</v>
      </c>
      <c r="D42" s="203"/>
      <c r="E42" s="206"/>
      <c r="F42" s="206"/>
      <c r="G42" s="105" t="s">
        <v>17</v>
      </c>
      <c r="H42" s="106">
        <v>0</v>
      </c>
      <c r="I42" s="109">
        <v>0</v>
      </c>
      <c r="J42" s="108">
        <v>0</v>
      </c>
      <c r="K42" s="109">
        <v>0</v>
      </c>
      <c r="L42" s="108">
        <v>0</v>
      </c>
      <c r="M42" s="108">
        <f>M112</f>
        <v>0</v>
      </c>
      <c r="N42" s="251"/>
      <c r="O42" s="254"/>
      <c r="P42" s="254"/>
    </row>
    <row r="43" spans="1:16" s="100" customFormat="1" ht="15" customHeight="1" x14ac:dyDescent="0.25">
      <c r="A43" s="210" t="s">
        <v>136</v>
      </c>
      <c r="B43" s="198" t="s">
        <v>137</v>
      </c>
      <c r="C43" s="201" t="s">
        <v>138</v>
      </c>
      <c r="D43" s="201" t="s">
        <v>98</v>
      </c>
      <c r="E43" s="264">
        <v>5757</v>
      </c>
      <c r="F43" s="207">
        <v>2024</v>
      </c>
      <c r="G43" s="105" t="s">
        <v>15</v>
      </c>
      <c r="H43" s="106">
        <f t="shared" ref="H43:M43" si="1">H44+H45</f>
        <v>0</v>
      </c>
      <c r="I43" s="109">
        <f t="shared" si="1"/>
        <v>448759.6</v>
      </c>
      <c r="J43" s="114">
        <f t="shared" si="1"/>
        <v>0</v>
      </c>
      <c r="K43" s="109">
        <f t="shared" si="1"/>
        <v>0</v>
      </c>
      <c r="L43" s="109">
        <f t="shared" si="1"/>
        <v>0</v>
      </c>
      <c r="M43" s="109">
        <f t="shared" si="1"/>
        <v>0</v>
      </c>
      <c r="N43" s="249">
        <v>100</v>
      </c>
      <c r="O43" s="252">
        <v>45654</v>
      </c>
      <c r="P43" s="252" t="s">
        <v>139</v>
      </c>
    </row>
    <row r="44" spans="1:16" s="100" customFormat="1" ht="15" customHeight="1" x14ac:dyDescent="0.25">
      <c r="A44" s="210"/>
      <c r="B44" s="199"/>
      <c r="C44" s="202"/>
      <c r="D44" s="202"/>
      <c r="E44" s="265"/>
      <c r="F44" s="208"/>
      <c r="G44" s="105" t="s">
        <v>3</v>
      </c>
      <c r="H44" s="106">
        <f>J44</f>
        <v>0</v>
      </c>
      <c r="I44" s="109">
        <v>390242.5</v>
      </c>
      <c r="J44" s="114">
        <v>0</v>
      </c>
      <c r="K44" s="109">
        <v>0</v>
      </c>
      <c r="L44" s="109">
        <v>0</v>
      </c>
      <c r="M44" s="109">
        <v>0</v>
      </c>
      <c r="N44" s="250"/>
      <c r="O44" s="253"/>
      <c r="P44" s="253"/>
    </row>
    <row r="45" spans="1:16" s="100" customFormat="1" ht="15" customHeight="1" x14ac:dyDescent="0.25">
      <c r="A45" s="210"/>
      <c r="B45" s="199"/>
      <c r="C45" s="202"/>
      <c r="D45" s="202"/>
      <c r="E45" s="265"/>
      <c r="F45" s="208"/>
      <c r="G45" s="105" t="s">
        <v>2</v>
      </c>
      <c r="H45" s="106">
        <f>J45</f>
        <v>0</v>
      </c>
      <c r="I45" s="109">
        <v>58517.1</v>
      </c>
      <c r="J45" s="108">
        <v>0</v>
      </c>
      <c r="K45" s="109">
        <v>0</v>
      </c>
      <c r="L45" s="109">
        <v>0</v>
      </c>
      <c r="M45" s="109">
        <v>0</v>
      </c>
      <c r="N45" s="250"/>
      <c r="O45" s="253"/>
      <c r="P45" s="253"/>
    </row>
    <row r="46" spans="1:16" s="100" customFormat="1" ht="15" customHeight="1" x14ac:dyDescent="0.25">
      <c r="A46" s="210"/>
      <c r="B46" s="199"/>
      <c r="C46" s="202"/>
      <c r="D46" s="202"/>
      <c r="E46" s="265"/>
      <c r="F46" s="208"/>
      <c r="G46" s="105" t="s">
        <v>16</v>
      </c>
      <c r="H46" s="106">
        <f>J46</f>
        <v>0</v>
      </c>
      <c r="I46" s="109">
        <v>0</v>
      </c>
      <c r="J46" s="108">
        <v>0</v>
      </c>
      <c r="K46" s="109">
        <v>0</v>
      </c>
      <c r="L46" s="109">
        <v>0</v>
      </c>
      <c r="M46" s="109">
        <v>0</v>
      </c>
      <c r="N46" s="250"/>
      <c r="O46" s="253"/>
      <c r="P46" s="253"/>
    </row>
    <row r="47" spans="1:16" s="100" customFormat="1" ht="15" customHeight="1" x14ac:dyDescent="0.25">
      <c r="A47" s="210"/>
      <c r="B47" s="200"/>
      <c r="C47" s="203"/>
      <c r="D47" s="203"/>
      <c r="E47" s="266"/>
      <c r="F47" s="209"/>
      <c r="G47" s="105" t="s">
        <v>17</v>
      </c>
      <c r="H47" s="106">
        <f>J47</f>
        <v>0</v>
      </c>
      <c r="I47" s="109">
        <v>0</v>
      </c>
      <c r="J47" s="108">
        <v>0</v>
      </c>
      <c r="K47" s="109">
        <v>0</v>
      </c>
      <c r="L47" s="109">
        <v>0</v>
      </c>
      <c r="M47" s="109">
        <v>0</v>
      </c>
      <c r="N47" s="251"/>
      <c r="O47" s="254"/>
      <c r="P47" s="254"/>
    </row>
    <row r="48" spans="1:16" s="100" customFormat="1" ht="15" customHeight="1" x14ac:dyDescent="0.25">
      <c r="A48" s="210" t="s">
        <v>140</v>
      </c>
      <c r="B48" s="198" t="s">
        <v>141</v>
      </c>
      <c r="C48" s="201" t="s">
        <v>142</v>
      </c>
      <c r="D48" s="201" t="s">
        <v>98</v>
      </c>
      <c r="E48" s="204">
        <v>548.4</v>
      </c>
      <c r="F48" s="207">
        <v>2025</v>
      </c>
      <c r="G48" s="105" t="s">
        <v>15</v>
      </c>
      <c r="H48" s="106">
        <f>I48+J48+M49</f>
        <v>13961.88</v>
      </c>
      <c r="I48" s="114">
        <f>I49+I50</f>
        <v>0</v>
      </c>
      <c r="J48" s="114">
        <f>J49+J50</f>
        <v>13961.88</v>
      </c>
      <c r="K48" s="114">
        <f>K49+K50</f>
        <v>13961.88</v>
      </c>
      <c r="L48" s="108">
        <v>0</v>
      </c>
      <c r="M48" s="108">
        <f>M58</f>
        <v>0</v>
      </c>
      <c r="N48" s="249">
        <v>100</v>
      </c>
      <c r="O48" s="252">
        <v>46016</v>
      </c>
      <c r="P48" s="252" t="s">
        <v>143</v>
      </c>
    </row>
    <row r="49" spans="1:16" s="100" customFormat="1" ht="15" customHeight="1" x14ac:dyDescent="0.25">
      <c r="A49" s="210"/>
      <c r="B49" s="199"/>
      <c r="C49" s="202"/>
      <c r="D49" s="202"/>
      <c r="E49" s="205"/>
      <c r="F49" s="208"/>
      <c r="G49" s="105" t="s">
        <v>3</v>
      </c>
      <c r="H49" s="106">
        <f>I49+J49+M50</f>
        <v>13263.748</v>
      </c>
      <c r="I49" s="115">
        <v>0</v>
      </c>
      <c r="J49" s="114">
        <v>13263.748</v>
      </c>
      <c r="K49" s="114">
        <v>13263.748</v>
      </c>
      <c r="L49" s="108">
        <v>0</v>
      </c>
      <c r="M49" s="108">
        <f>M59</f>
        <v>0</v>
      </c>
      <c r="N49" s="250"/>
      <c r="O49" s="253"/>
      <c r="P49" s="253"/>
    </row>
    <row r="50" spans="1:16" s="100" customFormat="1" ht="15" customHeight="1" x14ac:dyDescent="0.25">
      <c r="A50" s="210"/>
      <c r="B50" s="199"/>
      <c r="C50" s="202"/>
      <c r="D50" s="202"/>
      <c r="E50" s="205"/>
      <c r="F50" s="208"/>
      <c r="G50" s="105" t="s">
        <v>2</v>
      </c>
      <c r="H50" s="106">
        <f>I50+J50+M51</f>
        <v>698.13199999999995</v>
      </c>
      <c r="I50" s="108">
        <v>0</v>
      </c>
      <c r="J50" s="108">
        <v>698.13199999999995</v>
      </c>
      <c r="K50" s="108">
        <v>698.13199999999995</v>
      </c>
      <c r="L50" s="108">
        <v>0</v>
      </c>
      <c r="M50" s="108">
        <f>M55</f>
        <v>0</v>
      </c>
      <c r="N50" s="250"/>
      <c r="O50" s="253"/>
      <c r="P50" s="253"/>
    </row>
    <row r="51" spans="1:16" s="100" customFormat="1" ht="15" customHeight="1" x14ac:dyDescent="0.25">
      <c r="A51" s="210"/>
      <c r="B51" s="199"/>
      <c r="C51" s="202"/>
      <c r="D51" s="202"/>
      <c r="E51" s="205"/>
      <c r="F51" s="208"/>
      <c r="G51" s="105" t="s">
        <v>16</v>
      </c>
      <c r="H51" s="106">
        <v>0</v>
      </c>
      <c r="I51" s="109">
        <v>0</v>
      </c>
      <c r="J51" s="108">
        <v>0</v>
      </c>
      <c r="K51" s="109">
        <v>0</v>
      </c>
      <c r="L51" s="108">
        <v>0</v>
      </c>
      <c r="M51" s="108">
        <f>M61</f>
        <v>0</v>
      </c>
      <c r="N51" s="250"/>
      <c r="O51" s="253"/>
      <c r="P51" s="253"/>
    </row>
    <row r="52" spans="1:16" s="100" customFormat="1" ht="31.5" customHeight="1" x14ac:dyDescent="0.25">
      <c r="A52" s="210"/>
      <c r="B52" s="200"/>
      <c r="C52" s="203"/>
      <c r="D52" s="203"/>
      <c r="E52" s="206"/>
      <c r="F52" s="209"/>
      <c r="G52" s="105" t="s">
        <v>17</v>
      </c>
      <c r="H52" s="106">
        <v>0</v>
      </c>
      <c r="I52" s="109">
        <v>0</v>
      </c>
      <c r="J52" s="108">
        <v>0</v>
      </c>
      <c r="K52" s="109">
        <v>0</v>
      </c>
      <c r="L52" s="108">
        <v>0</v>
      </c>
      <c r="M52" s="108">
        <f>M62</f>
        <v>0</v>
      </c>
      <c r="N52" s="251"/>
      <c r="O52" s="254"/>
      <c r="P52" s="254"/>
    </row>
    <row r="53" spans="1:16" s="100" customFormat="1" ht="15" customHeight="1" x14ac:dyDescent="0.25">
      <c r="A53" s="210" t="s">
        <v>144</v>
      </c>
      <c r="B53" s="198" t="s">
        <v>145</v>
      </c>
      <c r="C53" s="201" t="s">
        <v>146</v>
      </c>
      <c r="D53" s="201" t="s">
        <v>98</v>
      </c>
      <c r="E53" s="204">
        <v>1656.06</v>
      </c>
      <c r="F53" s="207">
        <v>2025</v>
      </c>
      <c r="G53" s="105" t="s">
        <v>15</v>
      </c>
      <c r="H53" s="106">
        <f>I53+J53+M54</f>
        <v>18129.370000000003</v>
      </c>
      <c r="I53" s="109">
        <f>I54+I55</f>
        <v>0</v>
      </c>
      <c r="J53" s="108">
        <f>J54+J55</f>
        <v>18129.370000000003</v>
      </c>
      <c r="K53" s="109">
        <f>K54+K55</f>
        <v>18129.370000000003</v>
      </c>
      <c r="L53" s="116">
        <v>0</v>
      </c>
      <c r="M53" s="108">
        <f>M108</f>
        <v>0</v>
      </c>
      <c r="N53" s="249">
        <v>100</v>
      </c>
      <c r="O53" s="252">
        <v>46016</v>
      </c>
      <c r="P53" s="252" t="s">
        <v>143</v>
      </c>
    </row>
    <row r="54" spans="1:16" s="100" customFormat="1" ht="15" customHeight="1" x14ac:dyDescent="0.25">
      <c r="A54" s="210"/>
      <c r="B54" s="199"/>
      <c r="C54" s="202" t="s">
        <v>100</v>
      </c>
      <c r="D54" s="202"/>
      <c r="E54" s="205"/>
      <c r="F54" s="208"/>
      <c r="G54" s="105" t="s">
        <v>3</v>
      </c>
      <c r="H54" s="106">
        <f>I54+J54+M55</f>
        <v>17222.901000000002</v>
      </c>
      <c r="I54" s="109">
        <v>0</v>
      </c>
      <c r="J54" s="108">
        <v>17222.901000000002</v>
      </c>
      <c r="K54" s="108">
        <v>17222.901000000002</v>
      </c>
      <c r="L54" s="116">
        <v>0</v>
      </c>
      <c r="M54" s="108">
        <f>M59</f>
        <v>0</v>
      </c>
      <c r="N54" s="250"/>
      <c r="O54" s="253"/>
      <c r="P54" s="253"/>
    </row>
    <row r="55" spans="1:16" s="100" customFormat="1" ht="15" customHeight="1" x14ac:dyDescent="0.25">
      <c r="A55" s="210"/>
      <c r="B55" s="199"/>
      <c r="C55" s="202" t="s">
        <v>99</v>
      </c>
      <c r="D55" s="202"/>
      <c r="E55" s="205"/>
      <c r="F55" s="208"/>
      <c r="G55" s="105" t="s">
        <v>2</v>
      </c>
      <c r="H55" s="106">
        <f>I55+J55+M56</f>
        <v>906.46900000000005</v>
      </c>
      <c r="I55" s="109">
        <v>0</v>
      </c>
      <c r="J55" s="108">
        <v>906.46900000000005</v>
      </c>
      <c r="K55" s="108">
        <v>906.46900000000005</v>
      </c>
      <c r="L55" s="114">
        <v>0</v>
      </c>
      <c r="M55" s="108">
        <f>M110</f>
        <v>0</v>
      </c>
      <c r="N55" s="250"/>
      <c r="O55" s="253"/>
      <c r="P55" s="253"/>
    </row>
    <row r="56" spans="1:16" s="100" customFormat="1" ht="15" customHeight="1" x14ac:dyDescent="0.25">
      <c r="A56" s="210"/>
      <c r="B56" s="199"/>
      <c r="C56" s="202" t="s">
        <v>100</v>
      </c>
      <c r="D56" s="202"/>
      <c r="E56" s="205"/>
      <c r="F56" s="208"/>
      <c r="G56" s="105" t="s">
        <v>16</v>
      </c>
      <c r="H56" s="106">
        <v>0</v>
      </c>
      <c r="I56" s="109">
        <v>0</v>
      </c>
      <c r="J56" s="108">
        <v>0</v>
      </c>
      <c r="K56" s="109">
        <v>0</v>
      </c>
      <c r="L56" s="108">
        <v>0</v>
      </c>
      <c r="M56" s="108">
        <f>M111</f>
        <v>0</v>
      </c>
      <c r="N56" s="250"/>
      <c r="O56" s="253"/>
      <c r="P56" s="253"/>
    </row>
    <row r="57" spans="1:16" s="100" customFormat="1" ht="15" customHeight="1" x14ac:dyDescent="0.25">
      <c r="A57" s="210"/>
      <c r="B57" s="200"/>
      <c r="C57" s="203" t="s">
        <v>99</v>
      </c>
      <c r="D57" s="203"/>
      <c r="E57" s="206"/>
      <c r="F57" s="209"/>
      <c r="G57" s="105" t="s">
        <v>17</v>
      </c>
      <c r="H57" s="106">
        <v>0</v>
      </c>
      <c r="I57" s="109">
        <v>0</v>
      </c>
      <c r="J57" s="108">
        <v>0</v>
      </c>
      <c r="K57" s="109">
        <v>0</v>
      </c>
      <c r="L57" s="108">
        <v>0</v>
      </c>
      <c r="M57" s="108">
        <f>M112</f>
        <v>0</v>
      </c>
      <c r="N57" s="251"/>
      <c r="O57" s="254"/>
      <c r="P57" s="254"/>
    </row>
    <row r="58" spans="1:16" s="100" customFormat="1" ht="15" customHeight="1" x14ac:dyDescent="0.25">
      <c r="A58" s="210" t="s">
        <v>147</v>
      </c>
      <c r="B58" s="198" t="s">
        <v>148</v>
      </c>
      <c r="C58" s="201" t="s">
        <v>149</v>
      </c>
      <c r="D58" s="201" t="s">
        <v>98</v>
      </c>
      <c r="E58" s="204">
        <v>650</v>
      </c>
      <c r="F58" s="207">
        <v>2025</v>
      </c>
      <c r="G58" s="105" t="s">
        <v>15</v>
      </c>
      <c r="H58" s="106">
        <f>I58+J58+M59</f>
        <v>7556.3700000000008</v>
      </c>
      <c r="I58" s="114">
        <f>I59+I60</f>
        <v>0</v>
      </c>
      <c r="J58" s="114">
        <f>J59+J60</f>
        <v>7556.3700000000008</v>
      </c>
      <c r="K58" s="114">
        <f>K59+K60</f>
        <v>7556.3700000000008</v>
      </c>
      <c r="L58" s="108">
        <v>0</v>
      </c>
      <c r="M58" s="108">
        <f>M108</f>
        <v>0</v>
      </c>
      <c r="N58" s="249">
        <v>100</v>
      </c>
      <c r="O58" s="252">
        <v>46016</v>
      </c>
      <c r="P58" s="252" t="s">
        <v>143</v>
      </c>
    </row>
    <row r="59" spans="1:16" s="100" customFormat="1" ht="15" customHeight="1" x14ac:dyDescent="0.25">
      <c r="A59" s="210"/>
      <c r="B59" s="199"/>
      <c r="C59" s="202" t="s">
        <v>99</v>
      </c>
      <c r="D59" s="202"/>
      <c r="E59" s="205"/>
      <c r="F59" s="208"/>
      <c r="G59" s="105" t="s">
        <v>3</v>
      </c>
      <c r="H59" s="106">
        <f>I59+J59+M60</f>
        <v>7178.5510000000004</v>
      </c>
      <c r="I59" s="114">
        <v>0</v>
      </c>
      <c r="J59" s="114">
        <v>7178.5510000000004</v>
      </c>
      <c r="K59" s="114">
        <v>7178.5510000000004</v>
      </c>
      <c r="L59" s="108">
        <v>0</v>
      </c>
      <c r="M59" s="108">
        <f>M129</f>
        <v>0</v>
      </c>
      <c r="N59" s="250"/>
      <c r="O59" s="253"/>
      <c r="P59" s="253"/>
    </row>
    <row r="60" spans="1:16" s="100" customFormat="1" ht="15" customHeight="1" x14ac:dyDescent="0.25">
      <c r="A60" s="210"/>
      <c r="B60" s="199"/>
      <c r="C60" s="202" t="s">
        <v>100</v>
      </c>
      <c r="D60" s="202"/>
      <c r="E60" s="205"/>
      <c r="F60" s="208"/>
      <c r="G60" s="105" t="s">
        <v>2</v>
      </c>
      <c r="H60" s="106">
        <f>I60+J60+M61</f>
        <v>377.81900000000002</v>
      </c>
      <c r="I60" s="108">
        <v>0</v>
      </c>
      <c r="J60" s="108">
        <v>377.81900000000002</v>
      </c>
      <c r="K60" s="108">
        <v>377.81900000000002</v>
      </c>
      <c r="L60" s="108">
        <v>0</v>
      </c>
      <c r="M60" s="108">
        <f>M130</f>
        <v>0</v>
      </c>
      <c r="N60" s="250"/>
      <c r="O60" s="253"/>
      <c r="P60" s="253"/>
    </row>
    <row r="61" spans="1:16" s="100" customFormat="1" ht="15" customHeight="1" x14ac:dyDescent="0.25">
      <c r="A61" s="210"/>
      <c r="B61" s="199"/>
      <c r="C61" s="202" t="s">
        <v>99</v>
      </c>
      <c r="D61" s="202"/>
      <c r="E61" s="205"/>
      <c r="F61" s="208"/>
      <c r="G61" s="105" t="s">
        <v>16</v>
      </c>
      <c r="H61" s="106">
        <v>0</v>
      </c>
      <c r="I61" s="109">
        <v>0</v>
      </c>
      <c r="J61" s="108">
        <v>0</v>
      </c>
      <c r="K61" s="109">
        <v>0</v>
      </c>
      <c r="L61" s="108">
        <v>0</v>
      </c>
      <c r="M61" s="108">
        <f>M131</f>
        <v>0</v>
      </c>
      <c r="N61" s="250"/>
      <c r="O61" s="253"/>
      <c r="P61" s="253"/>
    </row>
    <row r="62" spans="1:16" s="100" customFormat="1" ht="15" customHeight="1" x14ac:dyDescent="0.25">
      <c r="A62" s="210"/>
      <c r="B62" s="200"/>
      <c r="C62" s="203" t="s">
        <v>100</v>
      </c>
      <c r="D62" s="203"/>
      <c r="E62" s="206"/>
      <c r="F62" s="209"/>
      <c r="G62" s="105" t="s">
        <v>17</v>
      </c>
      <c r="H62" s="106">
        <v>0</v>
      </c>
      <c r="I62" s="109">
        <v>0</v>
      </c>
      <c r="J62" s="108">
        <v>0</v>
      </c>
      <c r="K62" s="109">
        <v>0</v>
      </c>
      <c r="L62" s="108">
        <v>0</v>
      </c>
      <c r="M62" s="108">
        <f>M132</f>
        <v>0</v>
      </c>
      <c r="N62" s="251"/>
      <c r="O62" s="254"/>
      <c r="P62" s="254"/>
    </row>
    <row r="63" spans="1:16" s="100" customFormat="1" ht="15" customHeight="1" x14ac:dyDescent="0.25">
      <c r="A63" s="210" t="s">
        <v>150</v>
      </c>
      <c r="B63" s="198" t="s">
        <v>151</v>
      </c>
      <c r="C63" s="201" t="s">
        <v>152</v>
      </c>
      <c r="D63" s="201"/>
      <c r="E63" s="204"/>
      <c r="F63" s="207">
        <v>2026</v>
      </c>
      <c r="G63" s="105" t="s">
        <v>15</v>
      </c>
      <c r="H63" s="106">
        <f t="shared" ref="H63:M63" si="2">H64+H65</f>
        <v>150000</v>
      </c>
      <c r="I63" s="114">
        <f t="shared" si="2"/>
        <v>0</v>
      </c>
      <c r="J63" s="114">
        <f t="shared" si="2"/>
        <v>0</v>
      </c>
      <c r="K63" s="114">
        <f t="shared" si="2"/>
        <v>0</v>
      </c>
      <c r="L63" s="108">
        <f t="shared" si="2"/>
        <v>52631.578999999998</v>
      </c>
      <c r="M63" s="108">
        <f t="shared" si="2"/>
        <v>97368.421000000002</v>
      </c>
      <c r="N63" s="249"/>
      <c r="O63" s="252">
        <v>46746</v>
      </c>
      <c r="P63" s="252"/>
    </row>
    <row r="64" spans="1:16" s="100" customFormat="1" ht="15" customHeight="1" x14ac:dyDescent="0.25">
      <c r="A64" s="210"/>
      <c r="B64" s="199"/>
      <c r="C64" s="202"/>
      <c r="D64" s="202"/>
      <c r="E64" s="205"/>
      <c r="F64" s="208"/>
      <c r="G64" s="105" t="s">
        <v>3</v>
      </c>
      <c r="H64" s="106">
        <f>L64+M64</f>
        <v>142500</v>
      </c>
      <c r="I64" s="115">
        <v>0</v>
      </c>
      <c r="J64" s="114">
        <v>0</v>
      </c>
      <c r="K64" s="114">
        <v>0</v>
      </c>
      <c r="L64" s="108">
        <v>50000</v>
      </c>
      <c r="M64" s="108">
        <v>92500</v>
      </c>
      <c r="N64" s="250"/>
      <c r="O64" s="253"/>
      <c r="P64" s="253"/>
    </row>
    <row r="65" spans="1:16" s="100" customFormat="1" ht="15" customHeight="1" x14ac:dyDescent="0.25">
      <c r="A65" s="210"/>
      <c r="B65" s="199"/>
      <c r="C65" s="202"/>
      <c r="D65" s="202"/>
      <c r="E65" s="205"/>
      <c r="F65" s="208"/>
      <c r="G65" s="105" t="s">
        <v>2</v>
      </c>
      <c r="H65" s="106">
        <f>L65+M65</f>
        <v>7500</v>
      </c>
      <c r="I65" s="108">
        <v>0</v>
      </c>
      <c r="J65" s="108">
        <v>0</v>
      </c>
      <c r="K65" s="108">
        <v>0</v>
      </c>
      <c r="L65" s="108">
        <v>2631.5790000000002</v>
      </c>
      <c r="M65" s="108">
        <v>4868.4210000000003</v>
      </c>
      <c r="N65" s="250"/>
      <c r="O65" s="253"/>
      <c r="P65" s="253"/>
    </row>
    <row r="66" spans="1:16" s="100" customFormat="1" ht="15" customHeight="1" x14ac:dyDescent="0.25">
      <c r="A66" s="210"/>
      <c r="B66" s="199"/>
      <c r="C66" s="202"/>
      <c r="D66" s="202"/>
      <c r="E66" s="205"/>
      <c r="F66" s="208"/>
      <c r="G66" s="105" t="s">
        <v>16</v>
      </c>
      <c r="H66" s="106">
        <v>0</v>
      </c>
      <c r="I66" s="109">
        <v>0</v>
      </c>
      <c r="J66" s="108">
        <v>0</v>
      </c>
      <c r="K66" s="109">
        <v>0</v>
      </c>
      <c r="L66" s="108">
        <v>0</v>
      </c>
      <c r="M66" s="108">
        <f>M76</f>
        <v>0</v>
      </c>
      <c r="N66" s="250"/>
      <c r="O66" s="253"/>
      <c r="P66" s="253"/>
    </row>
    <row r="67" spans="1:16" s="100" customFormat="1" ht="31.5" customHeight="1" x14ac:dyDescent="0.25">
      <c r="A67" s="210"/>
      <c r="B67" s="200"/>
      <c r="C67" s="203"/>
      <c r="D67" s="203"/>
      <c r="E67" s="206"/>
      <c r="F67" s="209"/>
      <c r="G67" s="105" t="s">
        <v>17</v>
      </c>
      <c r="H67" s="106">
        <v>0</v>
      </c>
      <c r="I67" s="109">
        <v>0</v>
      </c>
      <c r="J67" s="108">
        <v>0</v>
      </c>
      <c r="K67" s="109">
        <v>0</v>
      </c>
      <c r="L67" s="108">
        <v>0</v>
      </c>
      <c r="M67" s="108">
        <f>M77</f>
        <v>0</v>
      </c>
      <c r="N67" s="251"/>
      <c r="O67" s="254"/>
      <c r="P67" s="254"/>
    </row>
    <row r="68" spans="1:16" s="100" customFormat="1" ht="15" customHeight="1" x14ac:dyDescent="0.25">
      <c r="A68" s="210" t="s">
        <v>153</v>
      </c>
      <c r="B68" s="198" t="s">
        <v>154</v>
      </c>
      <c r="C68" s="201" t="s">
        <v>155</v>
      </c>
      <c r="D68" s="201"/>
      <c r="E68" s="204"/>
      <c r="F68" s="207">
        <v>2026</v>
      </c>
      <c r="G68" s="105" t="s">
        <v>15</v>
      </c>
      <c r="H68" s="106">
        <f>L68+M68</f>
        <v>150000</v>
      </c>
      <c r="I68" s="109">
        <f>I69+I70</f>
        <v>0</v>
      </c>
      <c r="J68" s="108">
        <f>J69+J70</f>
        <v>0</v>
      </c>
      <c r="K68" s="109">
        <f>K69+K70</f>
        <v>0</v>
      </c>
      <c r="L68" s="116">
        <f>L69+L70</f>
        <v>52631.578999999998</v>
      </c>
      <c r="M68" s="108">
        <f>M69+M70</f>
        <v>97368.421000000002</v>
      </c>
      <c r="N68" s="249"/>
      <c r="O68" s="252">
        <v>46746</v>
      </c>
      <c r="P68" s="252"/>
    </row>
    <row r="69" spans="1:16" s="100" customFormat="1" ht="15" customHeight="1" x14ac:dyDescent="0.25">
      <c r="A69" s="210"/>
      <c r="B69" s="199"/>
      <c r="C69" s="202"/>
      <c r="D69" s="202"/>
      <c r="E69" s="205"/>
      <c r="F69" s="208"/>
      <c r="G69" s="105" t="s">
        <v>3</v>
      </c>
      <c r="H69" s="106">
        <f>L69+M69</f>
        <v>142500</v>
      </c>
      <c r="I69" s="109">
        <v>0</v>
      </c>
      <c r="J69" s="108">
        <v>0</v>
      </c>
      <c r="K69" s="109">
        <v>0</v>
      </c>
      <c r="L69" s="116">
        <v>50000</v>
      </c>
      <c r="M69" s="108">
        <v>92500</v>
      </c>
      <c r="N69" s="250"/>
      <c r="O69" s="253"/>
      <c r="P69" s="253"/>
    </row>
    <row r="70" spans="1:16" s="100" customFormat="1" ht="15" customHeight="1" x14ac:dyDescent="0.25">
      <c r="A70" s="210"/>
      <c r="B70" s="199"/>
      <c r="C70" s="202"/>
      <c r="D70" s="202"/>
      <c r="E70" s="205"/>
      <c r="F70" s="208"/>
      <c r="G70" s="105" t="s">
        <v>2</v>
      </c>
      <c r="H70" s="106">
        <f>L70+M70</f>
        <v>7500</v>
      </c>
      <c r="I70" s="109">
        <v>0</v>
      </c>
      <c r="J70" s="108">
        <v>0</v>
      </c>
      <c r="K70" s="109">
        <v>0</v>
      </c>
      <c r="L70" s="108">
        <v>2631.5790000000002</v>
      </c>
      <c r="M70" s="108">
        <v>4868.4210000000003</v>
      </c>
      <c r="N70" s="250"/>
      <c r="O70" s="253"/>
      <c r="P70" s="253"/>
    </row>
    <row r="71" spans="1:16" s="100" customFormat="1" ht="15" customHeight="1" x14ac:dyDescent="0.25">
      <c r="A71" s="210"/>
      <c r="B71" s="199"/>
      <c r="C71" s="202"/>
      <c r="D71" s="202"/>
      <c r="E71" s="205"/>
      <c r="F71" s="208"/>
      <c r="G71" s="105" t="s">
        <v>16</v>
      </c>
      <c r="H71" s="106">
        <v>0</v>
      </c>
      <c r="I71" s="109">
        <v>0</v>
      </c>
      <c r="J71" s="108">
        <v>0</v>
      </c>
      <c r="K71" s="109">
        <v>0</v>
      </c>
      <c r="L71" s="108">
        <v>0</v>
      </c>
      <c r="M71" s="108">
        <f>M126</f>
        <v>0</v>
      </c>
      <c r="N71" s="250"/>
      <c r="O71" s="253"/>
      <c r="P71" s="253"/>
    </row>
    <row r="72" spans="1:16" s="100" customFormat="1" ht="15" customHeight="1" x14ac:dyDescent="0.25">
      <c r="A72" s="210"/>
      <c r="B72" s="200"/>
      <c r="C72" s="203"/>
      <c r="D72" s="203"/>
      <c r="E72" s="206"/>
      <c r="F72" s="209"/>
      <c r="G72" s="105" t="s">
        <v>17</v>
      </c>
      <c r="H72" s="106">
        <v>0</v>
      </c>
      <c r="I72" s="109">
        <v>0</v>
      </c>
      <c r="J72" s="108">
        <v>0</v>
      </c>
      <c r="K72" s="109">
        <v>0</v>
      </c>
      <c r="L72" s="108">
        <v>0</v>
      </c>
      <c r="M72" s="108">
        <f>M127</f>
        <v>0</v>
      </c>
      <c r="N72" s="251"/>
      <c r="O72" s="254"/>
      <c r="P72" s="254"/>
    </row>
    <row r="73" spans="1:16" s="100" customFormat="1" ht="15" customHeight="1" x14ac:dyDescent="0.25">
      <c r="A73" s="210" t="s">
        <v>156</v>
      </c>
      <c r="B73" s="198" t="s">
        <v>157</v>
      </c>
      <c r="C73" s="201" t="s">
        <v>158</v>
      </c>
      <c r="D73" s="201"/>
      <c r="E73" s="204"/>
      <c r="F73" s="207">
        <v>2026</v>
      </c>
      <c r="G73" s="105" t="s">
        <v>15</v>
      </c>
      <c r="H73" s="106">
        <f t="shared" ref="H73:M73" si="3">H74+H75</f>
        <v>331578.94799999997</v>
      </c>
      <c r="I73" s="114">
        <f t="shared" si="3"/>
        <v>0</v>
      </c>
      <c r="J73" s="114">
        <f t="shared" si="3"/>
        <v>0</v>
      </c>
      <c r="K73" s="114">
        <f t="shared" si="3"/>
        <v>0</v>
      </c>
      <c r="L73" s="108">
        <f t="shared" si="3"/>
        <v>210526.31599999999</v>
      </c>
      <c r="M73" s="108">
        <f t="shared" si="3"/>
        <v>121052.632</v>
      </c>
      <c r="N73" s="249"/>
      <c r="O73" s="252">
        <v>46746</v>
      </c>
      <c r="P73" s="252"/>
    </row>
    <row r="74" spans="1:16" s="100" customFormat="1" ht="15" customHeight="1" x14ac:dyDescent="0.25">
      <c r="A74" s="210"/>
      <c r="B74" s="199"/>
      <c r="C74" s="202" t="s">
        <v>99</v>
      </c>
      <c r="D74" s="202"/>
      <c r="E74" s="205"/>
      <c r="F74" s="208"/>
      <c r="G74" s="105" t="s">
        <v>3</v>
      </c>
      <c r="H74" s="106">
        <f>I74+J74+L74+M74</f>
        <v>315000</v>
      </c>
      <c r="I74" s="114">
        <v>0</v>
      </c>
      <c r="J74" s="114">
        <v>0</v>
      </c>
      <c r="K74" s="114">
        <v>0</v>
      </c>
      <c r="L74" s="108">
        <v>200000</v>
      </c>
      <c r="M74" s="108">
        <v>115000</v>
      </c>
      <c r="N74" s="250"/>
      <c r="O74" s="253"/>
      <c r="P74" s="253"/>
    </row>
    <row r="75" spans="1:16" s="100" customFormat="1" ht="15" customHeight="1" x14ac:dyDescent="0.25">
      <c r="A75" s="210"/>
      <c r="B75" s="199"/>
      <c r="C75" s="202" t="s">
        <v>100</v>
      </c>
      <c r="D75" s="202"/>
      <c r="E75" s="205"/>
      <c r="F75" s="208"/>
      <c r="G75" s="105" t="s">
        <v>2</v>
      </c>
      <c r="H75" s="106">
        <f>L75+M75</f>
        <v>16578.948</v>
      </c>
      <c r="I75" s="108">
        <v>0</v>
      </c>
      <c r="J75" s="108">
        <v>0</v>
      </c>
      <c r="K75" s="108">
        <v>0</v>
      </c>
      <c r="L75" s="108">
        <v>10526.316000000001</v>
      </c>
      <c r="M75" s="108">
        <v>6052.6319999999996</v>
      </c>
      <c r="N75" s="250"/>
      <c r="O75" s="253"/>
      <c r="P75" s="253"/>
    </row>
    <row r="76" spans="1:16" s="100" customFormat="1" ht="15" customHeight="1" x14ac:dyDescent="0.25">
      <c r="A76" s="210"/>
      <c r="B76" s="199"/>
      <c r="C76" s="202" t="s">
        <v>99</v>
      </c>
      <c r="D76" s="202"/>
      <c r="E76" s="205"/>
      <c r="F76" s="208"/>
      <c r="G76" s="105" t="s">
        <v>16</v>
      </c>
      <c r="H76" s="106">
        <v>0</v>
      </c>
      <c r="I76" s="109">
        <v>0</v>
      </c>
      <c r="J76" s="108">
        <v>0</v>
      </c>
      <c r="K76" s="109">
        <v>0</v>
      </c>
      <c r="L76" s="108">
        <v>0</v>
      </c>
      <c r="M76" s="108">
        <v>0</v>
      </c>
      <c r="N76" s="250"/>
      <c r="O76" s="253"/>
      <c r="P76" s="253"/>
    </row>
    <row r="77" spans="1:16" s="100" customFormat="1" ht="15" customHeight="1" x14ac:dyDescent="0.25">
      <c r="A77" s="210"/>
      <c r="B77" s="200"/>
      <c r="C77" s="203" t="s">
        <v>100</v>
      </c>
      <c r="D77" s="203"/>
      <c r="E77" s="206"/>
      <c r="F77" s="209"/>
      <c r="G77" s="105" t="s">
        <v>17</v>
      </c>
      <c r="H77" s="106">
        <v>0</v>
      </c>
      <c r="I77" s="109">
        <v>0</v>
      </c>
      <c r="J77" s="108">
        <v>0</v>
      </c>
      <c r="K77" s="109">
        <v>0</v>
      </c>
      <c r="L77" s="108">
        <v>0</v>
      </c>
      <c r="M77" s="108">
        <v>0</v>
      </c>
      <c r="N77" s="251"/>
      <c r="O77" s="254"/>
      <c r="P77" s="254"/>
    </row>
    <row r="78" spans="1:16" s="100" customFormat="1" ht="15" customHeight="1" x14ac:dyDescent="0.25">
      <c r="A78" s="210" t="s">
        <v>159</v>
      </c>
      <c r="B78" s="198" t="s">
        <v>160</v>
      </c>
      <c r="C78" s="201" t="s">
        <v>161</v>
      </c>
      <c r="D78" s="201"/>
      <c r="E78" s="204"/>
      <c r="F78" s="207">
        <v>2025</v>
      </c>
      <c r="G78" s="105" t="s">
        <v>15</v>
      </c>
      <c r="H78" s="106">
        <f t="shared" ref="H78:M78" si="4">H79+H80</f>
        <v>11162.438</v>
      </c>
      <c r="I78" s="114">
        <f t="shared" si="4"/>
        <v>0</v>
      </c>
      <c r="J78" s="114">
        <f t="shared" si="4"/>
        <v>11162.438</v>
      </c>
      <c r="K78" s="114">
        <f t="shared" si="4"/>
        <v>11162.438</v>
      </c>
      <c r="L78" s="108">
        <f t="shared" si="4"/>
        <v>0</v>
      </c>
      <c r="M78" s="108">
        <f t="shared" si="4"/>
        <v>0</v>
      </c>
      <c r="N78" s="249">
        <v>100</v>
      </c>
      <c r="O78" s="252">
        <v>46016</v>
      </c>
      <c r="P78" s="252" t="s">
        <v>162</v>
      </c>
    </row>
    <row r="79" spans="1:16" s="100" customFormat="1" ht="15" customHeight="1" x14ac:dyDescent="0.25">
      <c r="A79" s="210"/>
      <c r="B79" s="199"/>
      <c r="C79" s="202" t="s">
        <v>99</v>
      </c>
      <c r="D79" s="202"/>
      <c r="E79" s="205"/>
      <c r="F79" s="208"/>
      <c r="G79" s="105" t="s">
        <v>3</v>
      </c>
      <c r="H79" s="106">
        <f>I79+J79+L79+M79</f>
        <v>10604.634239999999</v>
      </c>
      <c r="I79" s="114">
        <v>0</v>
      </c>
      <c r="J79" s="114">
        <v>10604.634239999999</v>
      </c>
      <c r="K79" s="114">
        <v>10604.634239999999</v>
      </c>
      <c r="L79" s="108">
        <v>0</v>
      </c>
      <c r="M79" s="108">
        <v>0</v>
      </c>
      <c r="N79" s="250"/>
      <c r="O79" s="253"/>
      <c r="P79" s="253"/>
    </row>
    <row r="80" spans="1:16" s="100" customFormat="1" ht="15" customHeight="1" x14ac:dyDescent="0.25">
      <c r="A80" s="210"/>
      <c r="B80" s="199"/>
      <c r="C80" s="202" t="s">
        <v>100</v>
      </c>
      <c r="D80" s="202"/>
      <c r="E80" s="205"/>
      <c r="F80" s="208"/>
      <c r="G80" s="105" t="s">
        <v>2</v>
      </c>
      <c r="H80" s="106">
        <f>J80</f>
        <v>557.80376000000001</v>
      </c>
      <c r="I80" s="108">
        <v>0</v>
      </c>
      <c r="J80" s="108">
        <v>557.80376000000001</v>
      </c>
      <c r="K80" s="108">
        <v>557.80376000000001</v>
      </c>
      <c r="L80" s="108">
        <v>0</v>
      </c>
      <c r="M80" s="108">
        <v>0</v>
      </c>
      <c r="N80" s="250"/>
      <c r="O80" s="253"/>
      <c r="P80" s="253"/>
    </row>
    <row r="81" spans="1:16" s="100" customFormat="1" ht="15" customHeight="1" x14ac:dyDescent="0.25">
      <c r="A81" s="210"/>
      <c r="B81" s="199"/>
      <c r="C81" s="202" t="s">
        <v>99</v>
      </c>
      <c r="D81" s="202"/>
      <c r="E81" s="205"/>
      <c r="F81" s="208"/>
      <c r="G81" s="105" t="s">
        <v>16</v>
      </c>
      <c r="H81" s="106">
        <v>0</v>
      </c>
      <c r="I81" s="109">
        <v>0</v>
      </c>
      <c r="J81" s="108">
        <v>0</v>
      </c>
      <c r="K81" s="109">
        <v>0</v>
      </c>
      <c r="L81" s="108">
        <v>0</v>
      </c>
      <c r="M81" s="108">
        <v>0</v>
      </c>
      <c r="N81" s="250"/>
      <c r="O81" s="253"/>
      <c r="P81" s="253"/>
    </row>
    <row r="82" spans="1:16" s="100" customFormat="1" ht="15" customHeight="1" x14ac:dyDescent="0.25">
      <c r="A82" s="210"/>
      <c r="B82" s="200"/>
      <c r="C82" s="203" t="s">
        <v>100</v>
      </c>
      <c r="D82" s="203"/>
      <c r="E82" s="206"/>
      <c r="F82" s="209"/>
      <c r="G82" s="105" t="s">
        <v>17</v>
      </c>
      <c r="H82" s="106">
        <v>0</v>
      </c>
      <c r="I82" s="109">
        <v>0</v>
      </c>
      <c r="J82" s="108">
        <v>0</v>
      </c>
      <c r="K82" s="109">
        <v>0</v>
      </c>
      <c r="L82" s="108">
        <v>0</v>
      </c>
      <c r="M82" s="108">
        <v>0</v>
      </c>
      <c r="N82" s="251"/>
      <c r="O82" s="254"/>
      <c r="P82" s="254"/>
    </row>
    <row r="83" spans="1:16" s="100" customFormat="1" ht="15" customHeight="1" x14ac:dyDescent="0.25">
      <c r="A83" s="210" t="s">
        <v>163</v>
      </c>
      <c r="B83" s="198" t="s">
        <v>164</v>
      </c>
      <c r="C83" s="201" t="s">
        <v>165</v>
      </c>
      <c r="D83" s="201"/>
      <c r="E83" s="204"/>
      <c r="F83" s="207">
        <v>2025</v>
      </c>
      <c r="G83" s="105" t="s">
        <v>15</v>
      </c>
      <c r="H83" s="106">
        <f t="shared" ref="H83:M83" si="5">H84+H85</f>
        <v>22416.14098</v>
      </c>
      <c r="I83" s="114">
        <f t="shared" si="5"/>
        <v>0</v>
      </c>
      <c r="J83" s="114">
        <f t="shared" si="5"/>
        <v>23595.23</v>
      </c>
      <c r="K83" s="114">
        <f t="shared" si="5"/>
        <v>23595.23</v>
      </c>
      <c r="L83" s="108">
        <f t="shared" si="5"/>
        <v>0</v>
      </c>
      <c r="M83" s="108">
        <f t="shared" si="5"/>
        <v>0</v>
      </c>
      <c r="N83" s="249">
        <v>100</v>
      </c>
      <c r="O83" s="252">
        <v>46016</v>
      </c>
      <c r="P83" s="252" t="s">
        <v>162</v>
      </c>
    </row>
    <row r="84" spans="1:16" s="100" customFormat="1" ht="15" customHeight="1" x14ac:dyDescent="0.25">
      <c r="A84" s="210"/>
      <c r="B84" s="199"/>
      <c r="C84" s="202" t="s">
        <v>99</v>
      </c>
      <c r="D84" s="202"/>
      <c r="E84" s="205"/>
      <c r="F84" s="208"/>
      <c r="G84" s="105" t="s">
        <v>3</v>
      </c>
      <c r="H84" s="106">
        <f>I84+J84+L84+M84</f>
        <v>22416.14098</v>
      </c>
      <c r="I84" s="114">
        <v>0</v>
      </c>
      <c r="J84" s="114">
        <v>22416.14098</v>
      </c>
      <c r="K84" s="114">
        <v>22416.14098</v>
      </c>
      <c r="L84" s="108">
        <v>0</v>
      </c>
      <c r="M84" s="108">
        <v>0</v>
      </c>
      <c r="N84" s="250"/>
      <c r="O84" s="253"/>
      <c r="P84" s="253"/>
    </row>
    <row r="85" spans="1:16" s="100" customFormat="1" ht="15" customHeight="1" x14ac:dyDescent="0.25">
      <c r="A85" s="210"/>
      <c r="B85" s="199"/>
      <c r="C85" s="202" t="s">
        <v>100</v>
      </c>
      <c r="D85" s="202"/>
      <c r="E85" s="205"/>
      <c r="F85" s="208"/>
      <c r="G85" s="105" t="s">
        <v>2</v>
      </c>
      <c r="H85" s="106">
        <f>L85+M85</f>
        <v>0</v>
      </c>
      <c r="I85" s="108">
        <v>0</v>
      </c>
      <c r="J85" s="108">
        <v>1179.0890199999999</v>
      </c>
      <c r="K85" s="108">
        <v>1179.0890199999999</v>
      </c>
      <c r="L85" s="108">
        <v>0</v>
      </c>
      <c r="M85" s="108">
        <v>0</v>
      </c>
      <c r="N85" s="250"/>
      <c r="O85" s="253"/>
      <c r="P85" s="253"/>
    </row>
    <row r="86" spans="1:16" s="100" customFormat="1" ht="15" customHeight="1" x14ac:dyDescent="0.25">
      <c r="A86" s="210"/>
      <c r="B86" s="199"/>
      <c r="C86" s="202" t="s">
        <v>99</v>
      </c>
      <c r="D86" s="202"/>
      <c r="E86" s="205"/>
      <c r="F86" s="208"/>
      <c r="G86" s="105" t="s">
        <v>16</v>
      </c>
      <c r="H86" s="106">
        <v>0</v>
      </c>
      <c r="I86" s="109">
        <v>0</v>
      </c>
      <c r="J86" s="108">
        <v>0</v>
      </c>
      <c r="K86" s="109">
        <v>0</v>
      </c>
      <c r="L86" s="108">
        <v>0</v>
      </c>
      <c r="M86" s="108">
        <v>0</v>
      </c>
      <c r="N86" s="250"/>
      <c r="O86" s="253"/>
      <c r="P86" s="253"/>
    </row>
    <row r="87" spans="1:16" s="100" customFormat="1" ht="15" customHeight="1" x14ac:dyDescent="0.25">
      <c r="A87" s="210"/>
      <c r="B87" s="200"/>
      <c r="C87" s="203" t="s">
        <v>100</v>
      </c>
      <c r="D87" s="203"/>
      <c r="E87" s="206"/>
      <c r="F87" s="209"/>
      <c r="G87" s="105" t="s">
        <v>17</v>
      </c>
      <c r="H87" s="106">
        <v>0</v>
      </c>
      <c r="I87" s="109">
        <v>0</v>
      </c>
      <c r="J87" s="108">
        <v>0</v>
      </c>
      <c r="K87" s="109">
        <v>0</v>
      </c>
      <c r="L87" s="108">
        <v>0</v>
      </c>
      <c r="M87" s="108">
        <v>0</v>
      </c>
      <c r="N87" s="251"/>
      <c r="O87" s="254"/>
      <c r="P87" s="254"/>
    </row>
    <row r="88" spans="1:16" s="100" customFormat="1" ht="15" customHeight="1" x14ac:dyDescent="0.25">
      <c r="A88" s="210" t="s">
        <v>166</v>
      </c>
      <c r="B88" s="198" t="s">
        <v>167</v>
      </c>
      <c r="C88" s="201" t="s">
        <v>168</v>
      </c>
      <c r="D88" s="201"/>
      <c r="E88" s="204"/>
      <c r="F88" s="207">
        <v>2025</v>
      </c>
      <c r="G88" s="105" t="s">
        <v>15</v>
      </c>
      <c r="H88" s="106">
        <f t="shared" ref="H88:M88" si="6">H89+H90</f>
        <v>19373.913530000002</v>
      </c>
      <c r="I88" s="114">
        <f t="shared" si="6"/>
        <v>0</v>
      </c>
      <c r="J88" s="114">
        <f t="shared" si="6"/>
        <v>19373.913530000002</v>
      </c>
      <c r="K88" s="114">
        <f t="shared" si="6"/>
        <v>19373.913530000002</v>
      </c>
      <c r="L88" s="108">
        <f t="shared" si="6"/>
        <v>0</v>
      </c>
      <c r="M88" s="108">
        <f t="shared" si="6"/>
        <v>0</v>
      </c>
      <c r="N88" s="249">
        <v>100</v>
      </c>
      <c r="O88" s="252">
        <v>46016</v>
      </c>
      <c r="P88" s="252" t="s">
        <v>162</v>
      </c>
    </row>
    <row r="89" spans="1:16" s="100" customFormat="1" ht="15" customHeight="1" x14ac:dyDescent="0.25">
      <c r="A89" s="210"/>
      <c r="B89" s="199"/>
      <c r="C89" s="202" t="s">
        <v>99</v>
      </c>
      <c r="D89" s="202"/>
      <c r="E89" s="205"/>
      <c r="F89" s="208"/>
      <c r="G89" s="105" t="s">
        <v>3</v>
      </c>
      <c r="H89" s="106">
        <f>I89+J89+L89+M89</f>
        <v>18405.77</v>
      </c>
      <c r="I89" s="114">
        <v>0</v>
      </c>
      <c r="J89" s="114">
        <v>18405.77</v>
      </c>
      <c r="K89" s="114">
        <v>18405.77</v>
      </c>
      <c r="L89" s="108">
        <v>0</v>
      </c>
      <c r="M89" s="108">
        <v>0</v>
      </c>
      <c r="N89" s="250"/>
      <c r="O89" s="253"/>
      <c r="P89" s="253"/>
    </row>
    <row r="90" spans="1:16" s="100" customFormat="1" ht="15" customHeight="1" x14ac:dyDescent="0.25">
      <c r="A90" s="210"/>
      <c r="B90" s="199"/>
      <c r="C90" s="202" t="s">
        <v>100</v>
      </c>
      <c r="D90" s="202"/>
      <c r="E90" s="205"/>
      <c r="F90" s="208"/>
      <c r="G90" s="105" t="s">
        <v>2</v>
      </c>
      <c r="H90" s="106">
        <f>J90</f>
        <v>968.14353000000006</v>
      </c>
      <c r="I90" s="108">
        <v>0</v>
      </c>
      <c r="J90" s="108">
        <v>968.14353000000006</v>
      </c>
      <c r="K90" s="108">
        <v>968.14353000000006</v>
      </c>
      <c r="L90" s="108">
        <v>0</v>
      </c>
      <c r="M90" s="108">
        <v>0</v>
      </c>
      <c r="N90" s="250"/>
      <c r="O90" s="253"/>
      <c r="P90" s="253"/>
    </row>
    <row r="91" spans="1:16" s="100" customFormat="1" ht="15" customHeight="1" x14ac:dyDescent="0.25">
      <c r="A91" s="210"/>
      <c r="B91" s="199"/>
      <c r="C91" s="202" t="s">
        <v>99</v>
      </c>
      <c r="D91" s="202"/>
      <c r="E91" s="205"/>
      <c r="F91" s="208"/>
      <c r="G91" s="105" t="s">
        <v>16</v>
      </c>
      <c r="H91" s="106">
        <v>0</v>
      </c>
      <c r="I91" s="109">
        <v>0</v>
      </c>
      <c r="J91" s="108">
        <v>0</v>
      </c>
      <c r="K91" s="109">
        <v>0</v>
      </c>
      <c r="L91" s="108">
        <v>0</v>
      </c>
      <c r="M91" s="108">
        <v>0</v>
      </c>
      <c r="N91" s="250"/>
      <c r="O91" s="253"/>
      <c r="P91" s="253"/>
    </row>
    <row r="92" spans="1:16" s="100" customFormat="1" ht="15" customHeight="1" x14ac:dyDescent="0.25">
      <c r="A92" s="210"/>
      <c r="B92" s="200"/>
      <c r="C92" s="203" t="s">
        <v>100</v>
      </c>
      <c r="D92" s="203"/>
      <c r="E92" s="206"/>
      <c r="F92" s="209"/>
      <c r="G92" s="105" t="s">
        <v>17</v>
      </c>
      <c r="H92" s="106">
        <v>0</v>
      </c>
      <c r="I92" s="109">
        <v>0</v>
      </c>
      <c r="J92" s="108">
        <v>0</v>
      </c>
      <c r="K92" s="109">
        <v>0</v>
      </c>
      <c r="L92" s="108">
        <v>0</v>
      </c>
      <c r="M92" s="108">
        <v>0</v>
      </c>
      <c r="N92" s="251"/>
      <c r="O92" s="254"/>
      <c r="P92" s="254"/>
    </row>
    <row r="93" spans="1:16" s="100" customFormat="1" ht="15" customHeight="1" x14ac:dyDescent="0.25">
      <c r="A93" s="210" t="s">
        <v>169</v>
      </c>
      <c r="B93" s="198" t="s">
        <v>170</v>
      </c>
      <c r="C93" s="201" t="s">
        <v>171</v>
      </c>
      <c r="D93" s="201"/>
      <c r="E93" s="204"/>
      <c r="F93" s="207">
        <v>2025</v>
      </c>
      <c r="G93" s="105" t="s">
        <v>15</v>
      </c>
      <c r="H93" s="106">
        <f t="shared" ref="H93:M93" si="7">H94+H95</f>
        <v>23718.856169999999</v>
      </c>
      <c r="I93" s="114">
        <f t="shared" si="7"/>
        <v>0</v>
      </c>
      <c r="J93" s="114">
        <f t="shared" si="7"/>
        <v>24966.468000000001</v>
      </c>
      <c r="K93" s="114">
        <f t="shared" si="7"/>
        <v>24966.468000000001</v>
      </c>
      <c r="L93" s="108">
        <f t="shared" si="7"/>
        <v>0</v>
      </c>
      <c r="M93" s="108">
        <f t="shared" si="7"/>
        <v>0</v>
      </c>
      <c r="N93" s="249">
        <v>100</v>
      </c>
      <c r="O93" s="252">
        <v>46016</v>
      </c>
      <c r="P93" s="252" t="s">
        <v>172</v>
      </c>
    </row>
    <row r="94" spans="1:16" s="100" customFormat="1" ht="15" customHeight="1" x14ac:dyDescent="0.25">
      <c r="A94" s="210"/>
      <c r="B94" s="199"/>
      <c r="C94" s="202" t="s">
        <v>99</v>
      </c>
      <c r="D94" s="202"/>
      <c r="E94" s="205"/>
      <c r="F94" s="208"/>
      <c r="G94" s="105" t="s">
        <v>3</v>
      </c>
      <c r="H94" s="106">
        <f>I94+J94+L94+M94</f>
        <v>23718.856169999999</v>
      </c>
      <c r="I94" s="114">
        <v>0</v>
      </c>
      <c r="J94" s="114">
        <v>23718.856169999999</v>
      </c>
      <c r="K94" s="114">
        <v>23718.856169999999</v>
      </c>
      <c r="L94" s="108">
        <v>0</v>
      </c>
      <c r="M94" s="108">
        <v>0</v>
      </c>
      <c r="N94" s="250"/>
      <c r="O94" s="253"/>
      <c r="P94" s="253"/>
    </row>
    <row r="95" spans="1:16" s="100" customFormat="1" ht="15" customHeight="1" x14ac:dyDescent="0.25">
      <c r="A95" s="210"/>
      <c r="B95" s="199"/>
      <c r="C95" s="202" t="s">
        <v>100</v>
      </c>
      <c r="D95" s="202"/>
      <c r="E95" s="205"/>
      <c r="F95" s="208"/>
      <c r="G95" s="105" t="s">
        <v>2</v>
      </c>
      <c r="H95" s="106">
        <f>L95+M95</f>
        <v>0</v>
      </c>
      <c r="I95" s="108">
        <v>0</v>
      </c>
      <c r="J95" s="108">
        <v>1247.6118300000001</v>
      </c>
      <c r="K95" s="108">
        <v>1247.6118300000001</v>
      </c>
      <c r="L95" s="108">
        <v>0</v>
      </c>
      <c r="M95" s="108">
        <v>0</v>
      </c>
      <c r="N95" s="250"/>
      <c r="O95" s="253"/>
      <c r="P95" s="253"/>
    </row>
    <row r="96" spans="1:16" s="100" customFormat="1" ht="15" customHeight="1" x14ac:dyDescent="0.25">
      <c r="A96" s="210"/>
      <c r="B96" s="199"/>
      <c r="C96" s="202" t="s">
        <v>99</v>
      </c>
      <c r="D96" s="202"/>
      <c r="E96" s="205"/>
      <c r="F96" s="208"/>
      <c r="G96" s="105" t="s">
        <v>16</v>
      </c>
      <c r="H96" s="106">
        <v>0</v>
      </c>
      <c r="I96" s="109">
        <v>0</v>
      </c>
      <c r="J96" s="108">
        <v>0</v>
      </c>
      <c r="K96" s="109">
        <v>0</v>
      </c>
      <c r="L96" s="108">
        <v>0</v>
      </c>
      <c r="M96" s="108">
        <v>0</v>
      </c>
      <c r="N96" s="250"/>
      <c r="O96" s="253"/>
      <c r="P96" s="253"/>
    </row>
    <row r="97" spans="1:16" s="100" customFormat="1" ht="15" customHeight="1" x14ac:dyDescent="0.25">
      <c r="A97" s="210"/>
      <c r="B97" s="200"/>
      <c r="C97" s="203" t="s">
        <v>100</v>
      </c>
      <c r="D97" s="203"/>
      <c r="E97" s="206"/>
      <c r="F97" s="209"/>
      <c r="G97" s="105" t="s">
        <v>17</v>
      </c>
      <c r="H97" s="106">
        <v>0</v>
      </c>
      <c r="I97" s="109">
        <v>0</v>
      </c>
      <c r="J97" s="108">
        <v>0</v>
      </c>
      <c r="K97" s="109">
        <v>0</v>
      </c>
      <c r="L97" s="108">
        <v>0</v>
      </c>
      <c r="M97" s="108">
        <v>0</v>
      </c>
      <c r="N97" s="251"/>
      <c r="O97" s="254"/>
      <c r="P97" s="254"/>
    </row>
    <row r="98" spans="1:16" s="100" customFormat="1" ht="15" customHeight="1" x14ac:dyDescent="0.25">
      <c r="A98" s="210" t="s">
        <v>173</v>
      </c>
      <c r="B98" s="198" t="s">
        <v>174</v>
      </c>
      <c r="C98" s="201" t="s">
        <v>175</v>
      </c>
      <c r="D98" s="201"/>
      <c r="E98" s="204"/>
      <c r="F98" s="207">
        <v>2025</v>
      </c>
      <c r="G98" s="105" t="s">
        <v>15</v>
      </c>
      <c r="H98" s="106">
        <f t="shared" ref="H98:M98" si="8">H99+H100</f>
        <v>12091.99</v>
      </c>
      <c r="I98" s="114">
        <f t="shared" si="8"/>
        <v>0</v>
      </c>
      <c r="J98" s="114">
        <f t="shared" si="8"/>
        <v>12091.99</v>
      </c>
      <c r="K98" s="114">
        <f t="shared" si="8"/>
        <v>12091.99</v>
      </c>
      <c r="L98" s="108">
        <f t="shared" si="8"/>
        <v>0</v>
      </c>
      <c r="M98" s="108">
        <f t="shared" si="8"/>
        <v>0</v>
      </c>
      <c r="N98" s="249">
        <v>100</v>
      </c>
      <c r="O98" s="252">
        <v>46016</v>
      </c>
      <c r="P98" s="252" t="s">
        <v>172</v>
      </c>
    </row>
    <row r="99" spans="1:16" s="100" customFormat="1" ht="15" customHeight="1" x14ac:dyDescent="0.25">
      <c r="A99" s="210"/>
      <c r="B99" s="199"/>
      <c r="C99" s="202" t="s">
        <v>99</v>
      </c>
      <c r="D99" s="202"/>
      <c r="E99" s="205"/>
      <c r="F99" s="208"/>
      <c r="G99" s="105" t="s">
        <v>3</v>
      </c>
      <c r="H99" s="106">
        <f>I99+J99+L99+M99</f>
        <v>11487.735129999999</v>
      </c>
      <c r="I99" s="114">
        <v>0</v>
      </c>
      <c r="J99" s="114">
        <v>11487.735129999999</v>
      </c>
      <c r="K99" s="114">
        <v>11487.735129999999</v>
      </c>
      <c r="L99" s="108">
        <v>0</v>
      </c>
      <c r="M99" s="108">
        <v>0</v>
      </c>
      <c r="N99" s="250"/>
      <c r="O99" s="253"/>
      <c r="P99" s="253"/>
    </row>
    <row r="100" spans="1:16" s="100" customFormat="1" ht="15" customHeight="1" x14ac:dyDescent="0.25">
      <c r="A100" s="210"/>
      <c r="B100" s="199"/>
      <c r="C100" s="202" t="s">
        <v>100</v>
      </c>
      <c r="D100" s="202"/>
      <c r="E100" s="205"/>
      <c r="F100" s="208"/>
      <c r="G100" s="105" t="s">
        <v>2</v>
      </c>
      <c r="H100" s="106">
        <f>J100</f>
        <v>604.25486999999998</v>
      </c>
      <c r="I100" s="108">
        <v>0</v>
      </c>
      <c r="J100" s="108">
        <v>604.25486999999998</v>
      </c>
      <c r="K100" s="108">
        <v>604.25486999999998</v>
      </c>
      <c r="L100" s="108">
        <v>0</v>
      </c>
      <c r="M100" s="108">
        <v>0</v>
      </c>
      <c r="N100" s="250"/>
      <c r="O100" s="253"/>
      <c r="P100" s="253"/>
    </row>
    <row r="101" spans="1:16" s="100" customFormat="1" ht="15" customHeight="1" x14ac:dyDescent="0.25">
      <c r="A101" s="210"/>
      <c r="B101" s="199"/>
      <c r="C101" s="202" t="s">
        <v>99</v>
      </c>
      <c r="D101" s="202"/>
      <c r="E101" s="205"/>
      <c r="F101" s="208"/>
      <c r="G101" s="105" t="s">
        <v>16</v>
      </c>
      <c r="H101" s="106">
        <v>0</v>
      </c>
      <c r="I101" s="109">
        <v>0</v>
      </c>
      <c r="J101" s="108">
        <v>0</v>
      </c>
      <c r="K101" s="109">
        <v>0</v>
      </c>
      <c r="L101" s="108">
        <v>0</v>
      </c>
      <c r="M101" s="108">
        <v>0</v>
      </c>
      <c r="N101" s="250"/>
      <c r="O101" s="253"/>
      <c r="P101" s="253"/>
    </row>
    <row r="102" spans="1:16" s="100" customFormat="1" ht="15" customHeight="1" x14ac:dyDescent="0.25">
      <c r="A102" s="210"/>
      <c r="B102" s="200"/>
      <c r="C102" s="203" t="s">
        <v>100</v>
      </c>
      <c r="D102" s="203"/>
      <c r="E102" s="206"/>
      <c r="F102" s="209"/>
      <c r="G102" s="105" t="s">
        <v>17</v>
      </c>
      <c r="H102" s="106">
        <v>0</v>
      </c>
      <c r="I102" s="109">
        <v>0</v>
      </c>
      <c r="J102" s="108">
        <v>0</v>
      </c>
      <c r="K102" s="109">
        <v>0</v>
      </c>
      <c r="L102" s="108">
        <v>0</v>
      </c>
      <c r="M102" s="108">
        <v>0</v>
      </c>
      <c r="N102" s="251"/>
      <c r="O102" s="254"/>
      <c r="P102" s="254"/>
    </row>
    <row r="103" spans="1:16" s="100" customFormat="1" ht="15" customHeight="1" x14ac:dyDescent="0.25">
      <c r="A103" s="210" t="s">
        <v>176</v>
      </c>
      <c r="B103" s="198" t="s">
        <v>177</v>
      </c>
      <c r="C103" s="201" t="s">
        <v>178</v>
      </c>
      <c r="D103" s="201"/>
      <c r="E103" s="204"/>
      <c r="F103" s="207">
        <v>2025</v>
      </c>
      <c r="G103" s="105" t="s">
        <v>15</v>
      </c>
      <c r="H103" s="106">
        <f t="shared" ref="H103:M103" si="9">H104+H105</f>
        <v>14069.96</v>
      </c>
      <c r="I103" s="114">
        <f t="shared" si="9"/>
        <v>0</v>
      </c>
      <c r="J103" s="114">
        <f t="shared" si="9"/>
        <v>14069.96</v>
      </c>
      <c r="K103" s="114">
        <f t="shared" si="9"/>
        <v>14069.96</v>
      </c>
      <c r="L103" s="108">
        <f t="shared" si="9"/>
        <v>0</v>
      </c>
      <c r="M103" s="108">
        <f t="shared" si="9"/>
        <v>0</v>
      </c>
      <c r="N103" s="249">
        <v>100</v>
      </c>
      <c r="O103" s="252">
        <v>46016</v>
      </c>
      <c r="P103" s="252" t="s">
        <v>172</v>
      </c>
    </row>
    <row r="104" spans="1:16" s="100" customFormat="1" ht="15" customHeight="1" x14ac:dyDescent="0.25">
      <c r="A104" s="210"/>
      <c r="B104" s="199"/>
      <c r="C104" s="202" t="s">
        <v>99</v>
      </c>
      <c r="D104" s="202"/>
      <c r="E104" s="205"/>
      <c r="F104" s="208"/>
      <c r="G104" s="105" t="s">
        <v>3</v>
      </c>
      <c r="H104" s="106">
        <f>I104+J104+L104+M104</f>
        <v>13366.863009999999</v>
      </c>
      <c r="I104" s="114">
        <v>0</v>
      </c>
      <c r="J104" s="114">
        <v>13366.863009999999</v>
      </c>
      <c r="K104" s="114">
        <v>13366.863009999999</v>
      </c>
      <c r="L104" s="108">
        <v>0</v>
      </c>
      <c r="M104" s="108">
        <v>0</v>
      </c>
      <c r="N104" s="250"/>
      <c r="O104" s="253"/>
      <c r="P104" s="253"/>
    </row>
    <row r="105" spans="1:16" s="100" customFormat="1" ht="15" customHeight="1" x14ac:dyDescent="0.25">
      <c r="A105" s="210"/>
      <c r="B105" s="199"/>
      <c r="C105" s="202" t="s">
        <v>100</v>
      </c>
      <c r="D105" s="202"/>
      <c r="E105" s="205"/>
      <c r="F105" s="208"/>
      <c r="G105" s="105" t="s">
        <v>2</v>
      </c>
      <c r="H105" s="106">
        <f>J105</f>
        <v>703.09699000000001</v>
      </c>
      <c r="I105" s="108">
        <v>0</v>
      </c>
      <c r="J105" s="108">
        <v>703.09699000000001</v>
      </c>
      <c r="K105" s="108">
        <v>703.09699000000001</v>
      </c>
      <c r="L105" s="108">
        <v>0</v>
      </c>
      <c r="M105" s="108">
        <v>0</v>
      </c>
      <c r="N105" s="250"/>
      <c r="O105" s="253"/>
      <c r="P105" s="253"/>
    </row>
    <row r="106" spans="1:16" s="100" customFormat="1" ht="15" customHeight="1" x14ac:dyDescent="0.25">
      <c r="A106" s="210"/>
      <c r="B106" s="199"/>
      <c r="C106" s="202" t="s">
        <v>99</v>
      </c>
      <c r="D106" s="202"/>
      <c r="E106" s="205"/>
      <c r="F106" s="208"/>
      <c r="G106" s="105" t="s">
        <v>16</v>
      </c>
      <c r="H106" s="106">
        <v>0</v>
      </c>
      <c r="I106" s="109">
        <v>0</v>
      </c>
      <c r="J106" s="108">
        <v>0</v>
      </c>
      <c r="K106" s="109">
        <v>0</v>
      </c>
      <c r="L106" s="108">
        <v>0</v>
      </c>
      <c r="M106" s="108">
        <v>0</v>
      </c>
      <c r="N106" s="250"/>
      <c r="O106" s="253"/>
      <c r="P106" s="253"/>
    </row>
    <row r="107" spans="1:16" s="100" customFormat="1" ht="15" customHeight="1" x14ac:dyDescent="0.25">
      <c r="A107" s="210"/>
      <c r="B107" s="200"/>
      <c r="C107" s="203" t="s">
        <v>100</v>
      </c>
      <c r="D107" s="203"/>
      <c r="E107" s="206"/>
      <c r="F107" s="209"/>
      <c r="G107" s="105" t="s">
        <v>17</v>
      </c>
      <c r="H107" s="106">
        <v>0</v>
      </c>
      <c r="I107" s="109">
        <v>0</v>
      </c>
      <c r="J107" s="108">
        <v>0</v>
      </c>
      <c r="K107" s="109">
        <v>0</v>
      </c>
      <c r="L107" s="108">
        <v>0</v>
      </c>
      <c r="M107" s="108">
        <v>0</v>
      </c>
      <c r="N107" s="251"/>
      <c r="O107" s="254"/>
      <c r="P107" s="254"/>
    </row>
    <row r="108" spans="1:16" s="100" customFormat="1" ht="15" x14ac:dyDescent="0.25">
      <c r="A108" s="255" t="s">
        <v>41</v>
      </c>
      <c r="B108" s="232" t="s">
        <v>179</v>
      </c>
      <c r="C108" s="235"/>
      <c r="D108" s="235"/>
      <c r="E108" s="258"/>
      <c r="F108" s="258"/>
      <c r="G108" s="101" t="s">
        <v>15</v>
      </c>
      <c r="H108" s="102">
        <f>J108+L108+I108</f>
        <v>1233881.6229999999</v>
      </c>
      <c r="I108" s="111">
        <f>I118+I113+I123</f>
        <v>187443.454</v>
      </c>
      <c r="J108" s="104">
        <f>J109+J110+J112</f>
        <v>563852.06799999997</v>
      </c>
      <c r="K108" s="111">
        <f>K118+K123+K113+K128</f>
        <v>345526.30958999996</v>
      </c>
      <c r="L108" s="104">
        <f>L123+L128</f>
        <v>482586.10100000002</v>
      </c>
      <c r="M108" s="104">
        <v>0</v>
      </c>
      <c r="N108" s="225" t="s">
        <v>74</v>
      </c>
      <c r="O108" s="261" t="s">
        <v>74</v>
      </c>
      <c r="P108" s="261" t="s">
        <v>74</v>
      </c>
    </row>
    <row r="109" spans="1:16" s="100" customFormat="1" ht="15" x14ac:dyDescent="0.25">
      <c r="A109" s="256"/>
      <c r="B109" s="233"/>
      <c r="C109" s="236"/>
      <c r="D109" s="236"/>
      <c r="E109" s="259"/>
      <c r="F109" s="259"/>
      <c r="G109" s="101" t="s">
        <v>3</v>
      </c>
      <c r="H109" s="102">
        <f>J109+I109+L109</f>
        <v>902654.9</v>
      </c>
      <c r="I109" s="111">
        <f>I119+I114+I124</f>
        <v>172174.6</v>
      </c>
      <c r="J109" s="104">
        <f>J119+J124+J129</f>
        <v>386696.9</v>
      </c>
      <c r="K109" s="111">
        <f>K119+K124+K129</f>
        <v>271478.359</v>
      </c>
      <c r="L109" s="104">
        <f>L124+L129</f>
        <v>343783.4</v>
      </c>
      <c r="M109" s="104">
        <v>0</v>
      </c>
      <c r="N109" s="226"/>
      <c r="O109" s="262"/>
      <c r="P109" s="262"/>
    </row>
    <row r="110" spans="1:16" s="100" customFormat="1" ht="28.5" x14ac:dyDescent="0.25">
      <c r="A110" s="256"/>
      <c r="B110" s="233"/>
      <c r="C110" s="236"/>
      <c r="D110" s="236"/>
      <c r="E110" s="259"/>
      <c r="F110" s="259"/>
      <c r="G110" s="101" t="s">
        <v>2</v>
      </c>
      <c r="H110" s="102">
        <f>J110+I110+L110</f>
        <v>56549.927590000007</v>
      </c>
      <c r="I110" s="111">
        <f>I115+I120+I125</f>
        <v>15268.853999999999</v>
      </c>
      <c r="J110" s="104">
        <f>J125+J120+J130</f>
        <v>23187.180590000004</v>
      </c>
      <c r="K110" s="111">
        <f>K120+K125+K130</f>
        <v>17123.044590000001</v>
      </c>
      <c r="L110" s="104">
        <f>L125+L130</f>
        <v>18093.893</v>
      </c>
      <c r="M110" s="104">
        <v>0</v>
      </c>
      <c r="N110" s="226"/>
      <c r="O110" s="262"/>
      <c r="P110" s="262"/>
    </row>
    <row r="111" spans="1:16" s="100" customFormat="1" ht="15" x14ac:dyDescent="0.25">
      <c r="A111" s="256"/>
      <c r="B111" s="233"/>
      <c r="C111" s="236"/>
      <c r="D111" s="236"/>
      <c r="E111" s="259"/>
      <c r="F111" s="259"/>
      <c r="G111" s="101" t="s">
        <v>16</v>
      </c>
      <c r="H111" s="102">
        <v>0</v>
      </c>
      <c r="I111" s="111">
        <v>0</v>
      </c>
      <c r="J111" s="104">
        <v>0</v>
      </c>
      <c r="K111" s="111">
        <v>0</v>
      </c>
      <c r="L111" s="104">
        <v>0</v>
      </c>
      <c r="M111" s="104">
        <v>0</v>
      </c>
      <c r="N111" s="226"/>
      <c r="O111" s="262"/>
      <c r="P111" s="262"/>
    </row>
    <row r="112" spans="1:16" s="100" customFormat="1" ht="28.5" x14ac:dyDescent="0.25">
      <c r="A112" s="257"/>
      <c r="B112" s="234"/>
      <c r="C112" s="237"/>
      <c r="D112" s="237"/>
      <c r="E112" s="260"/>
      <c r="F112" s="260"/>
      <c r="G112" s="101" t="s">
        <v>17</v>
      </c>
      <c r="H112" s="102">
        <f>J112+L112</f>
        <v>274676.79541000002</v>
      </c>
      <c r="I112" s="111">
        <v>0</v>
      </c>
      <c r="J112" s="104">
        <f>J122+J127+J132</f>
        <v>153967.98741</v>
      </c>
      <c r="K112" s="111">
        <f>K122+K127+K132</f>
        <v>56924.906000000003</v>
      </c>
      <c r="L112" s="104">
        <f>L117+L122+L127+L132</f>
        <v>120708.808</v>
      </c>
      <c r="M112" s="104">
        <v>0</v>
      </c>
      <c r="N112" s="227"/>
      <c r="O112" s="263"/>
      <c r="P112" s="263"/>
    </row>
    <row r="113" spans="1:16" s="100" customFormat="1" ht="15" customHeight="1" x14ac:dyDescent="0.25">
      <c r="A113" s="210" t="s">
        <v>50</v>
      </c>
      <c r="B113" s="198" t="s">
        <v>180</v>
      </c>
      <c r="C113" s="201" t="s">
        <v>181</v>
      </c>
      <c r="D113" s="201" t="s">
        <v>98</v>
      </c>
      <c r="E113" s="204">
        <v>638.41999999999996</v>
      </c>
      <c r="F113" s="207">
        <v>2024</v>
      </c>
      <c r="G113" s="105" t="s">
        <v>15</v>
      </c>
      <c r="H113" s="106">
        <f>I113</f>
        <v>93120.413</v>
      </c>
      <c r="I113" s="114">
        <f>I114+I115+I117</f>
        <v>93120.413</v>
      </c>
      <c r="J113" s="114">
        <f>J114+J115+J117</f>
        <v>0</v>
      </c>
      <c r="K113" s="109">
        <f>K115+K114</f>
        <v>0</v>
      </c>
      <c r="L113" s="108">
        <v>0</v>
      </c>
      <c r="M113" s="108">
        <v>0</v>
      </c>
      <c r="N113" s="249">
        <v>100</v>
      </c>
      <c r="O113" s="252">
        <v>46016</v>
      </c>
      <c r="P113" s="252" t="s">
        <v>182</v>
      </c>
    </row>
    <row r="114" spans="1:16" s="100" customFormat="1" ht="15" customHeight="1" x14ac:dyDescent="0.25">
      <c r="A114" s="210"/>
      <c r="B114" s="199"/>
      <c r="C114" s="202"/>
      <c r="D114" s="202"/>
      <c r="E114" s="205"/>
      <c r="F114" s="208"/>
      <c r="G114" s="105" t="s">
        <v>3</v>
      </c>
      <c r="H114" s="106">
        <f>I114</f>
        <v>84260.694000000003</v>
      </c>
      <c r="I114" s="114">
        <v>84260.694000000003</v>
      </c>
      <c r="J114" s="114">
        <v>0</v>
      </c>
      <c r="K114" s="109">
        <v>0</v>
      </c>
      <c r="L114" s="108">
        <v>0</v>
      </c>
      <c r="M114" s="108">
        <v>0</v>
      </c>
      <c r="N114" s="250"/>
      <c r="O114" s="253"/>
      <c r="P114" s="253"/>
    </row>
    <row r="115" spans="1:16" s="100" customFormat="1" ht="15" customHeight="1" x14ac:dyDescent="0.25">
      <c r="A115" s="210"/>
      <c r="B115" s="199"/>
      <c r="C115" s="202"/>
      <c r="D115" s="202"/>
      <c r="E115" s="205"/>
      <c r="F115" s="208"/>
      <c r="G115" s="105" t="s">
        <v>2</v>
      </c>
      <c r="H115" s="106">
        <f>I115</f>
        <v>8859.7189999999991</v>
      </c>
      <c r="I115" s="108">
        <v>8859.7189999999991</v>
      </c>
      <c r="J115" s="108">
        <v>0</v>
      </c>
      <c r="K115" s="109">
        <v>0</v>
      </c>
      <c r="L115" s="108">
        <v>0</v>
      </c>
      <c r="M115" s="108">
        <v>0</v>
      </c>
      <c r="N115" s="250"/>
      <c r="O115" s="253"/>
      <c r="P115" s="253"/>
    </row>
    <row r="116" spans="1:16" s="100" customFormat="1" ht="15" customHeight="1" x14ac:dyDescent="0.25">
      <c r="A116" s="210"/>
      <c r="B116" s="199"/>
      <c r="C116" s="202"/>
      <c r="D116" s="202"/>
      <c r="E116" s="205"/>
      <c r="F116" s="208"/>
      <c r="G116" s="105" t="s">
        <v>16</v>
      </c>
      <c r="H116" s="106">
        <v>0</v>
      </c>
      <c r="I116" s="108">
        <v>0</v>
      </c>
      <c r="J116" s="108">
        <v>0</v>
      </c>
      <c r="K116" s="109">
        <v>0</v>
      </c>
      <c r="L116" s="108">
        <v>0</v>
      </c>
      <c r="M116" s="108">
        <v>0</v>
      </c>
      <c r="N116" s="250"/>
      <c r="O116" s="253"/>
      <c r="P116" s="253"/>
    </row>
    <row r="117" spans="1:16" s="100" customFormat="1" ht="15" customHeight="1" x14ac:dyDescent="0.25">
      <c r="A117" s="210"/>
      <c r="B117" s="200"/>
      <c r="C117" s="203"/>
      <c r="D117" s="203"/>
      <c r="E117" s="206"/>
      <c r="F117" s="209"/>
      <c r="G117" s="105" t="s">
        <v>17</v>
      </c>
      <c r="H117" s="106">
        <v>0</v>
      </c>
      <c r="I117" s="108">
        <v>0</v>
      </c>
      <c r="J117" s="108">
        <v>0</v>
      </c>
      <c r="K117" s="109">
        <v>0</v>
      </c>
      <c r="L117" s="108">
        <v>0</v>
      </c>
      <c r="M117" s="108">
        <v>0</v>
      </c>
      <c r="N117" s="251"/>
      <c r="O117" s="254"/>
      <c r="P117" s="254"/>
    </row>
    <row r="118" spans="1:16" s="100" customFormat="1" ht="15" customHeight="1" x14ac:dyDescent="0.25">
      <c r="A118" s="210" t="s">
        <v>110</v>
      </c>
      <c r="B118" s="198" t="s">
        <v>183</v>
      </c>
      <c r="C118" s="201" t="s">
        <v>184</v>
      </c>
      <c r="D118" s="201" t="s">
        <v>98</v>
      </c>
      <c r="E118" s="204">
        <v>2313.0100000000002</v>
      </c>
      <c r="F118" s="204" t="s">
        <v>185</v>
      </c>
      <c r="G118" s="105" t="s">
        <v>15</v>
      </c>
      <c r="H118" s="106">
        <f>J118+L118+I118</f>
        <v>276061.43099999998</v>
      </c>
      <c r="I118" s="109">
        <f>I120+I119</f>
        <v>94323.040999999997</v>
      </c>
      <c r="J118" s="114">
        <f>J119+J120+J122</f>
        <v>181738.38999999998</v>
      </c>
      <c r="K118" s="109">
        <f>K120+K119+K122</f>
        <v>181738.38999999998</v>
      </c>
      <c r="L118" s="108">
        <v>0</v>
      </c>
      <c r="M118" s="108">
        <v>0</v>
      </c>
      <c r="N118" s="249">
        <v>100</v>
      </c>
      <c r="O118" s="252">
        <v>45887</v>
      </c>
      <c r="P118" s="252" t="s">
        <v>182</v>
      </c>
    </row>
    <row r="119" spans="1:16" s="100" customFormat="1" ht="15" customHeight="1" x14ac:dyDescent="0.25">
      <c r="A119" s="210"/>
      <c r="B119" s="199"/>
      <c r="C119" s="202"/>
      <c r="D119" s="202"/>
      <c r="E119" s="205"/>
      <c r="F119" s="205"/>
      <c r="G119" s="105" t="s">
        <v>3</v>
      </c>
      <c r="H119" s="106">
        <f>J119+I119</f>
        <v>226130.234</v>
      </c>
      <c r="I119" s="109">
        <v>87913.906000000003</v>
      </c>
      <c r="J119" s="114">
        <v>138216.32800000001</v>
      </c>
      <c r="K119" s="114">
        <v>138216.32800000001</v>
      </c>
      <c r="L119" s="108">
        <v>0</v>
      </c>
      <c r="M119" s="108">
        <v>0</v>
      </c>
      <c r="N119" s="250"/>
      <c r="O119" s="253"/>
      <c r="P119" s="253"/>
    </row>
    <row r="120" spans="1:16" s="100" customFormat="1" ht="15" customHeight="1" x14ac:dyDescent="0.25">
      <c r="A120" s="210"/>
      <c r="B120" s="199"/>
      <c r="C120" s="202"/>
      <c r="D120" s="202"/>
      <c r="E120" s="205"/>
      <c r="F120" s="205"/>
      <c r="G120" s="105" t="s">
        <v>2</v>
      </c>
      <c r="H120" s="106">
        <f>I120+J120</f>
        <v>16518.389000000003</v>
      </c>
      <c r="I120" s="109">
        <v>6409.1350000000002</v>
      </c>
      <c r="J120" s="108">
        <v>10109.254000000001</v>
      </c>
      <c r="K120" s="108">
        <v>10109.254000000001</v>
      </c>
      <c r="L120" s="108">
        <v>0</v>
      </c>
      <c r="M120" s="108">
        <v>0</v>
      </c>
      <c r="N120" s="250"/>
      <c r="O120" s="253"/>
      <c r="P120" s="253"/>
    </row>
    <row r="121" spans="1:16" s="100" customFormat="1" ht="15" customHeight="1" x14ac:dyDescent="0.25">
      <c r="A121" s="210"/>
      <c r="B121" s="199"/>
      <c r="C121" s="202"/>
      <c r="D121" s="202"/>
      <c r="E121" s="205"/>
      <c r="F121" s="205"/>
      <c r="G121" s="105" t="s">
        <v>16</v>
      </c>
      <c r="H121" s="106">
        <v>0</v>
      </c>
      <c r="I121" s="109">
        <v>0</v>
      </c>
      <c r="J121" s="108">
        <v>0</v>
      </c>
      <c r="K121" s="109">
        <v>0</v>
      </c>
      <c r="L121" s="108">
        <v>0</v>
      </c>
      <c r="M121" s="108">
        <v>0</v>
      </c>
      <c r="N121" s="250"/>
      <c r="O121" s="253"/>
      <c r="P121" s="253"/>
    </row>
    <row r="122" spans="1:16" s="100" customFormat="1" ht="15" customHeight="1" x14ac:dyDescent="0.25">
      <c r="A122" s="210"/>
      <c r="B122" s="200"/>
      <c r="C122" s="203"/>
      <c r="D122" s="203"/>
      <c r="E122" s="206"/>
      <c r="F122" s="206"/>
      <c r="G122" s="105" t="s">
        <v>17</v>
      </c>
      <c r="H122" s="106">
        <v>0</v>
      </c>
      <c r="I122" s="109">
        <v>0</v>
      </c>
      <c r="J122" s="108">
        <v>33412.807999999997</v>
      </c>
      <c r="K122" s="108">
        <v>33412.807999999997</v>
      </c>
      <c r="L122" s="108">
        <v>0</v>
      </c>
      <c r="M122" s="108">
        <v>0</v>
      </c>
      <c r="N122" s="251"/>
      <c r="O122" s="254"/>
      <c r="P122" s="254"/>
    </row>
    <row r="123" spans="1:16" s="100" customFormat="1" ht="28.5" customHeight="1" x14ac:dyDescent="0.25">
      <c r="A123" s="210" t="s">
        <v>111</v>
      </c>
      <c r="B123" s="198" t="s">
        <v>186</v>
      </c>
      <c r="C123" s="201" t="s">
        <v>187</v>
      </c>
      <c r="D123" s="201" t="s">
        <v>98</v>
      </c>
      <c r="E123" s="204">
        <v>5345.6</v>
      </c>
      <c r="F123" s="207" t="s">
        <v>188</v>
      </c>
      <c r="G123" s="105" t="s">
        <v>15</v>
      </c>
      <c r="H123" s="106">
        <f>H124+H125</f>
        <v>338169.46158999996</v>
      </c>
      <c r="I123" s="109">
        <f>I124+I125</f>
        <v>0</v>
      </c>
      <c r="J123" s="114">
        <f>J124+J125+J127</f>
        <v>187952.82</v>
      </c>
      <c r="K123" s="109">
        <f>K124+K125+K127</f>
        <v>71871.324590000004</v>
      </c>
      <c r="L123" s="109">
        <f>L124+L125+L127</f>
        <v>279454.57700000005</v>
      </c>
      <c r="M123" s="109">
        <v>0</v>
      </c>
      <c r="N123" s="249">
        <v>10</v>
      </c>
      <c r="O123" s="252">
        <v>46381</v>
      </c>
      <c r="P123" s="252" t="s">
        <v>182</v>
      </c>
    </row>
    <row r="124" spans="1:16" s="100" customFormat="1" ht="15" customHeight="1" x14ac:dyDescent="0.25">
      <c r="A124" s="210"/>
      <c r="B124" s="199"/>
      <c r="C124" s="202"/>
      <c r="D124" s="202"/>
      <c r="E124" s="205"/>
      <c r="F124" s="208"/>
      <c r="G124" s="105" t="s">
        <v>3</v>
      </c>
      <c r="H124" s="106">
        <f>J124+L124</f>
        <v>321260.95799999998</v>
      </c>
      <c r="I124" s="109">
        <v>0</v>
      </c>
      <c r="J124" s="114">
        <v>122188.06200000001</v>
      </c>
      <c r="K124" s="109">
        <v>61094.031000000003</v>
      </c>
      <c r="L124" s="109">
        <v>199072.89600000001</v>
      </c>
      <c r="M124" s="109">
        <v>0</v>
      </c>
      <c r="N124" s="250"/>
      <c r="O124" s="253"/>
      <c r="P124" s="253"/>
    </row>
    <row r="125" spans="1:16" s="100" customFormat="1" ht="15" customHeight="1" x14ac:dyDescent="0.25">
      <c r="A125" s="210"/>
      <c r="B125" s="199"/>
      <c r="C125" s="202"/>
      <c r="D125" s="202"/>
      <c r="E125" s="205"/>
      <c r="F125" s="208"/>
      <c r="G125" s="105" t="s">
        <v>2</v>
      </c>
      <c r="H125" s="106">
        <f>J125+L125</f>
        <v>16908.50359</v>
      </c>
      <c r="I125" s="109">
        <v>0</v>
      </c>
      <c r="J125" s="108">
        <v>6430.9525899999999</v>
      </c>
      <c r="K125" s="109">
        <v>3215.4765900000002</v>
      </c>
      <c r="L125" s="109">
        <v>10477.550999999999</v>
      </c>
      <c r="M125" s="109">
        <v>0</v>
      </c>
      <c r="N125" s="250"/>
      <c r="O125" s="253"/>
      <c r="P125" s="253"/>
    </row>
    <row r="126" spans="1:16" s="100" customFormat="1" ht="15" customHeight="1" x14ac:dyDescent="0.25">
      <c r="A126" s="210"/>
      <c r="B126" s="199"/>
      <c r="C126" s="202"/>
      <c r="D126" s="202"/>
      <c r="E126" s="205"/>
      <c r="F126" s="208"/>
      <c r="G126" s="105" t="s">
        <v>16</v>
      </c>
      <c r="H126" s="106">
        <v>0</v>
      </c>
      <c r="I126" s="109">
        <v>0</v>
      </c>
      <c r="J126" s="108">
        <v>0</v>
      </c>
      <c r="K126" s="109">
        <v>0</v>
      </c>
      <c r="L126" s="109">
        <v>0</v>
      </c>
      <c r="M126" s="109">
        <v>0</v>
      </c>
      <c r="N126" s="250"/>
      <c r="O126" s="253"/>
      <c r="P126" s="253"/>
    </row>
    <row r="127" spans="1:16" s="100" customFormat="1" ht="15" customHeight="1" x14ac:dyDescent="0.25">
      <c r="A127" s="210"/>
      <c r="B127" s="200"/>
      <c r="C127" s="203"/>
      <c r="D127" s="203"/>
      <c r="E127" s="206"/>
      <c r="F127" s="209"/>
      <c r="G127" s="105" t="s">
        <v>17</v>
      </c>
      <c r="H127" s="106">
        <v>0</v>
      </c>
      <c r="I127" s="109">
        <v>0</v>
      </c>
      <c r="J127" s="108">
        <v>59333.805410000001</v>
      </c>
      <c r="K127" s="109">
        <v>7561.817</v>
      </c>
      <c r="L127" s="109">
        <v>69904.13</v>
      </c>
      <c r="M127" s="109">
        <v>0</v>
      </c>
      <c r="N127" s="251"/>
      <c r="O127" s="254"/>
      <c r="P127" s="254"/>
    </row>
    <row r="128" spans="1:16" s="100" customFormat="1" ht="15" customHeight="1" x14ac:dyDescent="0.25">
      <c r="A128" s="210" t="s">
        <v>113</v>
      </c>
      <c r="B128" s="198" t="s">
        <v>201</v>
      </c>
      <c r="C128" s="201" t="s">
        <v>189</v>
      </c>
      <c r="D128" s="201" t="s">
        <v>98</v>
      </c>
      <c r="E128" s="204">
        <v>2140.56</v>
      </c>
      <c r="F128" s="207" t="s">
        <v>188</v>
      </c>
      <c r="G128" s="105" t="s">
        <v>15</v>
      </c>
      <c r="H128" s="106">
        <f>J128+L128</f>
        <v>397292.38199999998</v>
      </c>
      <c r="I128" s="109">
        <f>I129+I130</f>
        <v>0</v>
      </c>
      <c r="J128" s="114">
        <f>J129+J130+J132</f>
        <v>194160.85800000001</v>
      </c>
      <c r="K128" s="109">
        <f>K129+K130+K132</f>
        <v>91916.595000000001</v>
      </c>
      <c r="L128" s="109">
        <f>L129+L130+L132</f>
        <v>203131.52399999998</v>
      </c>
      <c r="M128" s="109">
        <v>0</v>
      </c>
      <c r="N128" s="249">
        <v>10</v>
      </c>
      <c r="O128" s="252">
        <v>46746</v>
      </c>
      <c r="P128" s="252" t="s">
        <v>190</v>
      </c>
    </row>
    <row r="129" spans="1:16" s="100" customFormat="1" ht="15" customHeight="1" x14ac:dyDescent="0.25">
      <c r="A129" s="210"/>
      <c r="B129" s="199"/>
      <c r="C129" s="202"/>
      <c r="D129" s="202"/>
      <c r="E129" s="205"/>
      <c r="F129" s="208"/>
      <c r="G129" s="105" t="s">
        <v>3</v>
      </c>
      <c r="H129" s="106">
        <f>J129+L129</f>
        <v>271003.01399999997</v>
      </c>
      <c r="I129" s="109">
        <v>0</v>
      </c>
      <c r="J129" s="114">
        <v>126292.51</v>
      </c>
      <c r="K129" s="109">
        <v>72168</v>
      </c>
      <c r="L129" s="109">
        <v>144710.50399999999</v>
      </c>
      <c r="M129" s="109">
        <v>0</v>
      </c>
      <c r="N129" s="250"/>
      <c r="O129" s="253"/>
      <c r="P129" s="253"/>
    </row>
    <row r="130" spans="1:16" s="100" customFormat="1" ht="15" customHeight="1" x14ac:dyDescent="0.25">
      <c r="A130" s="210"/>
      <c r="B130" s="199"/>
      <c r="C130" s="202"/>
      <c r="D130" s="202"/>
      <c r="E130" s="205"/>
      <c r="F130" s="208"/>
      <c r="G130" s="105" t="s">
        <v>2</v>
      </c>
      <c r="H130" s="106">
        <f>J130+L130</f>
        <v>14263.315999999999</v>
      </c>
      <c r="I130" s="109">
        <v>0</v>
      </c>
      <c r="J130" s="108">
        <v>6646.9740000000002</v>
      </c>
      <c r="K130" s="109">
        <v>3798.3139999999999</v>
      </c>
      <c r="L130" s="109">
        <v>7616.3419999999996</v>
      </c>
      <c r="M130" s="109">
        <v>0</v>
      </c>
      <c r="N130" s="250"/>
      <c r="O130" s="253"/>
      <c r="P130" s="253"/>
    </row>
    <row r="131" spans="1:16" s="100" customFormat="1" ht="15" customHeight="1" x14ac:dyDescent="0.25">
      <c r="A131" s="210"/>
      <c r="B131" s="199"/>
      <c r="C131" s="202"/>
      <c r="D131" s="202"/>
      <c r="E131" s="205"/>
      <c r="F131" s="208"/>
      <c r="G131" s="105" t="s">
        <v>16</v>
      </c>
      <c r="H131" s="106">
        <v>0</v>
      </c>
      <c r="I131" s="109">
        <v>0</v>
      </c>
      <c r="J131" s="108">
        <v>0</v>
      </c>
      <c r="K131" s="109">
        <v>0</v>
      </c>
      <c r="L131" s="109">
        <v>0</v>
      </c>
      <c r="M131" s="109">
        <v>0</v>
      </c>
      <c r="N131" s="250"/>
      <c r="O131" s="253"/>
      <c r="P131" s="253"/>
    </row>
    <row r="132" spans="1:16" s="100" customFormat="1" ht="15" customHeight="1" x14ac:dyDescent="0.25">
      <c r="A132" s="210"/>
      <c r="B132" s="200"/>
      <c r="C132" s="203"/>
      <c r="D132" s="203"/>
      <c r="E132" s="206"/>
      <c r="F132" s="209"/>
      <c r="G132" s="105" t="s">
        <v>17</v>
      </c>
      <c r="H132" s="106">
        <v>0</v>
      </c>
      <c r="I132" s="109">
        <v>0</v>
      </c>
      <c r="J132" s="108">
        <v>61221.374000000003</v>
      </c>
      <c r="K132" s="109">
        <v>15950.281000000001</v>
      </c>
      <c r="L132" s="109">
        <v>50804.678</v>
      </c>
      <c r="M132" s="109">
        <v>0</v>
      </c>
      <c r="N132" s="251"/>
      <c r="O132" s="254"/>
      <c r="P132" s="254"/>
    </row>
    <row r="133" spans="1:16" s="88" customFormat="1" ht="18.75" customHeight="1" x14ac:dyDescent="0.25">
      <c r="A133" s="89"/>
      <c r="B133" s="89"/>
      <c r="C133" s="90"/>
      <c r="D133" s="91"/>
      <c r="E133" s="92"/>
      <c r="F133" s="92"/>
      <c r="G133" s="93"/>
      <c r="H133" s="94"/>
      <c r="I133" s="94"/>
      <c r="J133" s="94"/>
      <c r="K133" s="94"/>
      <c r="L133" s="95"/>
      <c r="M133" s="95"/>
      <c r="N133" s="90"/>
      <c r="O133" s="96"/>
      <c r="P133" s="91"/>
    </row>
    <row r="134" spans="1:16" s="88" customFormat="1" ht="18.75" customHeight="1" x14ac:dyDescent="0.25">
      <c r="A134" s="89"/>
      <c r="B134" s="89"/>
      <c r="C134" s="90"/>
      <c r="D134" s="91"/>
      <c r="E134" s="92"/>
      <c r="F134" s="92"/>
      <c r="G134" s="93"/>
      <c r="H134" s="94"/>
      <c r="I134" s="94"/>
      <c r="J134" s="94"/>
      <c r="K134" s="94"/>
      <c r="L134" s="95"/>
      <c r="M134" s="95"/>
      <c r="N134" s="90"/>
      <c r="O134" s="96"/>
      <c r="P134" s="91"/>
    </row>
    <row r="135" spans="1:16" s="88" customFormat="1" ht="18.75" customHeight="1" x14ac:dyDescent="0.25">
      <c r="A135" s="89"/>
      <c r="B135" s="89"/>
      <c r="C135" s="90"/>
      <c r="D135" s="91"/>
      <c r="E135" s="92"/>
      <c r="F135" s="92"/>
      <c r="G135" s="93"/>
      <c r="H135" s="94"/>
      <c r="I135" s="94"/>
      <c r="J135" s="94"/>
      <c r="K135" s="94"/>
      <c r="L135" s="95"/>
      <c r="M135" s="95"/>
      <c r="N135" s="90"/>
      <c r="O135" s="96"/>
      <c r="P135" s="91"/>
    </row>
    <row r="137" spans="1:16" ht="19.5" customHeight="1" x14ac:dyDescent="0.4">
      <c r="B137" s="86" t="s">
        <v>101</v>
      </c>
      <c r="E137" s="84"/>
      <c r="F137" s="84"/>
      <c r="G137" s="85"/>
      <c r="H137" s="85"/>
      <c r="J137" s="191" t="s">
        <v>102</v>
      </c>
      <c r="K137" s="191"/>
      <c r="L137" s="191"/>
    </row>
    <row r="138" spans="1:16" ht="19.5" customHeight="1" x14ac:dyDescent="0.25">
      <c r="C138" s="87" t="s">
        <v>103</v>
      </c>
    </row>
  </sheetData>
  <mergeCells count="246">
    <mergeCell ref="A128:A132"/>
    <mergeCell ref="B128:B132"/>
    <mergeCell ref="C128:C132"/>
    <mergeCell ref="D128:D132"/>
    <mergeCell ref="E128:E132"/>
    <mergeCell ref="F128:F132"/>
    <mergeCell ref="N128:N132"/>
    <mergeCell ref="O128:O132"/>
    <mergeCell ref="P128:P132"/>
    <mergeCell ref="A123:A127"/>
    <mergeCell ref="B123:B127"/>
    <mergeCell ref="C123:C127"/>
    <mergeCell ref="D123:D127"/>
    <mergeCell ref="E123:E127"/>
    <mergeCell ref="F123:F127"/>
    <mergeCell ref="N123:N127"/>
    <mergeCell ref="O123:O127"/>
    <mergeCell ref="P123:P127"/>
    <mergeCell ref="A118:A122"/>
    <mergeCell ref="B118:B122"/>
    <mergeCell ref="C118:C122"/>
    <mergeCell ref="D118:D122"/>
    <mergeCell ref="E118:E122"/>
    <mergeCell ref="F118:F122"/>
    <mergeCell ref="N118:N122"/>
    <mergeCell ref="O118:O122"/>
    <mergeCell ref="P118:P122"/>
    <mergeCell ref="A113:A117"/>
    <mergeCell ref="B113:B117"/>
    <mergeCell ref="C113:C117"/>
    <mergeCell ref="D113:D117"/>
    <mergeCell ref="E113:E117"/>
    <mergeCell ref="F113:F117"/>
    <mergeCell ref="N113:N117"/>
    <mergeCell ref="O113:O117"/>
    <mergeCell ref="P113:P117"/>
    <mergeCell ref="A108:A112"/>
    <mergeCell ref="B108:B112"/>
    <mergeCell ref="C108:C112"/>
    <mergeCell ref="D108:D112"/>
    <mergeCell ref="E108:E112"/>
    <mergeCell ref="F108:F112"/>
    <mergeCell ref="N108:N112"/>
    <mergeCell ref="O108:O112"/>
    <mergeCell ref="P108:P112"/>
    <mergeCell ref="A103:A107"/>
    <mergeCell ref="B103:B107"/>
    <mergeCell ref="C103:C107"/>
    <mergeCell ref="D103:D107"/>
    <mergeCell ref="E103:E107"/>
    <mergeCell ref="F103:F107"/>
    <mergeCell ref="N103:N107"/>
    <mergeCell ref="O103:O107"/>
    <mergeCell ref="P103:P107"/>
    <mergeCell ref="A98:A102"/>
    <mergeCell ref="B98:B102"/>
    <mergeCell ref="C98:C102"/>
    <mergeCell ref="D98:D102"/>
    <mergeCell ref="E98:E102"/>
    <mergeCell ref="F98:F102"/>
    <mergeCell ref="N98:N102"/>
    <mergeCell ref="O98:O102"/>
    <mergeCell ref="P98:P102"/>
    <mergeCell ref="A93:A97"/>
    <mergeCell ref="B93:B97"/>
    <mergeCell ref="C93:C97"/>
    <mergeCell ref="D93:D97"/>
    <mergeCell ref="E93:E97"/>
    <mergeCell ref="F93:F97"/>
    <mergeCell ref="N93:N97"/>
    <mergeCell ref="O93:O97"/>
    <mergeCell ref="P93:P97"/>
    <mergeCell ref="A88:A92"/>
    <mergeCell ref="B88:B92"/>
    <mergeCell ref="C88:C92"/>
    <mergeCell ref="D88:D92"/>
    <mergeCell ref="E88:E92"/>
    <mergeCell ref="F88:F92"/>
    <mergeCell ref="N88:N92"/>
    <mergeCell ref="O88:O92"/>
    <mergeCell ref="P88:P92"/>
    <mergeCell ref="A83:A87"/>
    <mergeCell ref="B83:B87"/>
    <mergeCell ref="C83:C87"/>
    <mergeCell ref="D83:D87"/>
    <mergeCell ref="E83:E87"/>
    <mergeCell ref="F83:F87"/>
    <mergeCell ref="N83:N87"/>
    <mergeCell ref="O83:O87"/>
    <mergeCell ref="P83:P87"/>
    <mergeCell ref="A78:A82"/>
    <mergeCell ref="B78:B82"/>
    <mergeCell ref="C78:C82"/>
    <mergeCell ref="D78:D82"/>
    <mergeCell ref="E78:E82"/>
    <mergeCell ref="F78:F82"/>
    <mergeCell ref="N78:N82"/>
    <mergeCell ref="O78:O82"/>
    <mergeCell ref="P78:P82"/>
    <mergeCell ref="A73:A77"/>
    <mergeCell ref="B73:B77"/>
    <mergeCell ref="C73:C77"/>
    <mergeCell ref="D73:D77"/>
    <mergeCell ref="E73:E77"/>
    <mergeCell ref="F73:F77"/>
    <mergeCell ref="N73:N77"/>
    <mergeCell ref="O73:O77"/>
    <mergeCell ref="P73:P77"/>
    <mergeCell ref="A68:A72"/>
    <mergeCell ref="B68:B72"/>
    <mergeCell ref="C68:C72"/>
    <mergeCell ref="D68:D72"/>
    <mergeCell ref="E68:E72"/>
    <mergeCell ref="F68:F72"/>
    <mergeCell ref="N68:N72"/>
    <mergeCell ref="O68:O72"/>
    <mergeCell ref="P68:P72"/>
    <mergeCell ref="A63:A67"/>
    <mergeCell ref="B63:B67"/>
    <mergeCell ref="C63:C67"/>
    <mergeCell ref="D63:D67"/>
    <mergeCell ref="E63:E67"/>
    <mergeCell ref="F63:F67"/>
    <mergeCell ref="N63:N67"/>
    <mergeCell ref="O63:O67"/>
    <mergeCell ref="P63:P67"/>
    <mergeCell ref="A58:A62"/>
    <mergeCell ref="B58:B62"/>
    <mergeCell ref="C58:C62"/>
    <mergeCell ref="D58:D62"/>
    <mergeCell ref="E58:E62"/>
    <mergeCell ref="F58:F62"/>
    <mergeCell ref="N58:N62"/>
    <mergeCell ref="O58:O62"/>
    <mergeCell ref="P58:P62"/>
    <mergeCell ref="A53:A57"/>
    <mergeCell ref="B53:B57"/>
    <mergeCell ref="C53:C57"/>
    <mergeCell ref="D53:D57"/>
    <mergeCell ref="E53:E57"/>
    <mergeCell ref="F53:F57"/>
    <mergeCell ref="N53:N57"/>
    <mergeCell ref="O53:O57"/>
    <mergeCell ref="P53:P57"/>
    <mergeCell ref="A48:A52"/>
    <mergeCell ref="B48:B52"/>
    <mergeCell ref="C48:C52"/>
    <mergeCell ref="D48:D52"/>
    <mergeCell ref="E48:E52"/>
    <mergeCell ref="F48:F52"/>
    <mergeCell ref="N48:N52"/>
    <mergeCell ref="O48:O52"/>
    <mergeCell ref="P48:P52"/>
    <mergeCell ref="N38:N42"/>
    <mergeCell ref="O38:O42"/>
    <mergeCell ref="P38:P42"/>
    <mergeCell ref="A43:A47"/>
    <mergeCell ref="B43:B47"/>
    <mergeCell ref="C43:C47"/>
    <mergeCell ref="D43:D47"/>
    <mergeCell ref="E43:E47"/>
    <mergeCell ref="F43:F47"/>
    <mergeCell ref="N43:N47"/>
    <mergeCell ref="O43:O47"/>
    <mergeCell ref="P43:P47"/>
    <mergeCell ref="N28:N32"/>
    <mergeCell ref="O28:O32"/>
    <mergeCell ref="P28:P32"/>
    <mergeCell ref="A33:A37"/>
    <mergeCell ref="B33:B37"/>
    <mergeCell ref="C33:C37"/>
    <mergeCell ref="D33:D37"/>
    <mergeCell ref="E33:E37"/>
    <mergeCell ref="F33:F37"/>
    <mergeCell ref="N33:N37"/>
    <mergeCell ref="O33:O37"/>
    <mergeCell ref="P33:P37"/>
    <mergeCell ref="N18:N22"/>
    <mergeCell ref="O18:O22"/>
    <mergeCell ref="P18:P22"/>
    <mergeCell ref="A23:A27"/>
    <mergeCell ref="B23:B27"/>
    <mergeCell ref="C23:C27"/>
    <mergeCell ref="D23:D27"/>
    <mergeCell ref="E23:E27"/>
    <mergeCell ref="F23:F27"/>
    <mergeCell ref="N23:N27"/>
    <mergeCell ref="O23:O27"/>
    <mergeCell ref="P23:P27"/>
    <mergeCell ref="N8:N12"/>
    <mergeCell ref="O8:O12"/>
    <mergeCell ref="P8:P12"/>
    <mergeCell ref="A13:A17"/>
    <mergeCell ref="B13:B17"/>
    <mergeCell ref="C13:C17"/>
    <mergeCell ref="D13:D17"/>
    <mergeCell ref="E13:E17"/>
    <mergeCell ref="F13:F17"/>
    <mergeCell ref="N13:N17"/>
    <mergeCell ref="O13:O17"/>
    <mergeCell ref="P13:P17"/>
    <mergeCell ref="A8:A12"/>
    <mergeCell ref="B8:B12"/>
    <mergeCell ref="C8:C12"/>
    <mergeCell ref="D8:D12"/>
    <mergeCell ref="Q4:Q5"/>
    <mergeCell ref="O4:O6"/>
    <mergeCell ref="P4:P6"/>
    <mergeCell ref="L5:L6"/>
    <mergeCell ref="M5:M6"/>
    <mergeCell ref="A1:P1"/>
    <mergeCell ref="A4:A6"/>
    <mergeCell ref="B4:B6"/>
    <mergeCell ref="D4:E4"/>
    <mergeCell ref="G4:G6"/>
    <mergeCell ref="H4:M4"/>
    <mergeCell ref="N4:N6"/>
    <mergeCell ref="A2:P2"/>
    <mergeCell ref="C4:C6"/>
    <mergeCell ref="I5:I6"/>
    <mergeCell ref="J5:K5"/>
    <mergeCell ref="F4:F6"/>
    <mergeCell ref="J137:L137"/>
    <mergeCell ref="D5:D6"/>
    <mergeCell ref="E5:E6"/>
    <mergeCell ref="H5:H6"/>
    <mergeCell ref="E8:E12"/>
    <mergeCell ref="F8:F12"/>
    <mergeCell ref="A18:A22"/>
    <mergeCell ref="B18:B22"/>
    <mergeCell ref="C18:C22"/>
    <mergeCell ref="D18:D22"/>
    <mergeCell ref="E18:E22"/>
    <mergeCell ref="F18:F22"/>
    <mergeCell ref="A28:A32"/>
    <mergeCell ref="B28:B32"/>
    <mergeCell ref="C28:C32"/>
    <mergeCell ref="D28:D32"/>
    <mergeCell ref="E28:E32"/>
    <mergeCell ref="F28:F32"/>
    <mergeCell ref="A38:A42"/>
    <mergeCell ref="B38:B42"/>
    <mergeCell ref="C38:C42"/>
    <mergeCell ref="D38:D42"/>
    <mergeCell ref="E38:E42"/>
    <mergeCell ref="F38:F4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форма 4</vt:lpstr>
      <vt:lpstr>форма 6</vt:lpstr>
      <vt:lpstr>форма 7</vt:lpstr>
      <vt:lpstr>'форма 4'!Заголовки_для_печати</vt:lpstr>
      <vt:lpstr>'форма 4'!Область_печати</vt:lpstr>
      <vt:lpstr>'форма 6'!Область_печати</vt:lpstr>
      <vt:lpstr>'форма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2025-10-07T12:50:30Z</dcterms:modified>
</cp:coreProperties>
</file>